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200" windowHeight="1192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Sheet1!$4:$444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<sst xmlns="http://schemas.openxmlformats.org/spreadsheetml/2006/main" count="461" uniqueCount="351">
  <si>
    <t>表3</t>
  </si>
  <si>
    <t>一般公共预算支出表</t>
  </si>
  <si>
    <t>单位：万元</t>
  </si>
  <si>
    <t>科目编码</t>
  </si>
  <si>
    <t>科目名称</t>
  </si>
  <si>
    <t>预算数</t>
  </si>
  <si>
    <t>一般公共服务支出</t>
  </si>
  <si>
    <t>人大事务</t>
  </si>
  <si>
    <t>行政运行</t>
  </si>
  <si>
    <t>人大会议</t>
  </si>
  <si>
    <t>人大立法</t>
  </si>
  <si>
    <t>人大监督</t>
  </si>
  <si>
    <t>人大代表履职能力提升</t>
  </si>
  <si>
    <t>其他人大事务支出</t>
  </si>
  <si>
    <t>政协事务</t>
  </si>
  <si>
    <t>一般行政管理事务</t>
  </si>
  <si>
    <t>政协会议</t>
  </si>
  <si>
    <t>参政议政</t>
  </si>
  <si>
    <t>政府办公厅（室）及相关机构事务</t>
  </si>
  <si>
    <t>事业运行</t>
  </si>
  <si>
    <t>其他政府办公厅（室）及相关机构事务支出</t>
  </si>
  <si>
    <t>发展与改革事务</t>
  </si>
  <si>
    <t>机关服务</t>
  </si>
  <si>
    <t>社会事业发展规划</t>
  </si>
  <si>
    <t>其他发展与改革事务支出</t>
  </si>
  <si>
    <t>统计信息事务</t>
  </si>
  <si>
    <t>专项统计业务</t>
  </si>
  <si>
    <t>其他统计信息事务支出</t>
  </si>
  <si>
    <t>财政事务</t>
  </si>
  <si>
    <t>财政国库业务</t>
  </si>
  <si>
    <t>财政监察</t>
  </si>
  <si>
    <t>信息化建设</t>
  </si>
  <si>
    <t>财政委托业务支出</t>
  </si>
  <si>
    <t>税收事务</t>
  </si>
  <si>
    <t>其他税收事务支出</t>
  </si>
  <si>
    <t>审计事务</t>
  </si>
  <si>
    <t>海关事务</t>
  </si>
  <si>
    <t>纪检监察事务</t>
  </si>
  <si>
    <t>商贸事务</t>
  </si>
  <si>
    <t>对外贸易管理</t>
  </si>
  <si>
    <t>国内贸易管理</t>
  </si>
  <si>
    <t>招商引资</t>
  </si>
  <si>
    <t>其他商贸事务支出</t>
  </si>
  <si>
    <t>民族事务</t>
  </si>
  <si>
    <t>民族工作专项</t>
  </si>
  <si>
    <t>其他民族事务支出</t>
  </si>
  <si>
    <t>档案事务</t>
  </si>
  <si>
    <t>档案馆</t>
  </si>
  <si>
    <t>民主党派及工商联事务</t>
  </si>
  <si>
    <t>其他民主党派及工商联事务支出</t>
  </si>
  <si>
    <t>群众团体事务</t>
  </si>
  <si>
    <t>工会事务</t>
  </si>
  <si>
    <t>其他群众团体事务支出</t>
  </si>
  <si>
    <t>党委办公厅（室）及相关机构事务</t>
  </si>
  <si>
    <t>专项业务</t>
  </si>
  <si>
    <t>其他党委办公厅（室）及相关机构事务支出</t>
  </si>
  <si>
    <t>组织事务</t>
  </si>
  <si>
    <t>宣传事务</t>
  </si>
  <si>
    <t>宣传管理</t>
  </si>
  <si>
    <t>其他宣传事务支出</t>
  </si>
  <si>
    <t>统战事务</t>
  </si>
  <si>
    <t>其他共产党事务支出</t>
  </si>
  <si>
    <t>网信事务</t>
  </si>
  <si>
    <t>市场监督管理事务</t>
  </si>
  <si>
    <t>市场秩序执法</t>
  </si>
  <si>
    <t>药品事务</t>
  </si>
  <si>
    <t>食品安全监管</t>
  </si>
  <si>
    <t>其他市场监督管理事务</t>
  </si>
  <si>
    <t>社会工作事务</t>
  </si>
  <si>
    <t>信访事务</t>
  </si>
  <si>
    <t>信访业务</t>
  </si>
  <si>
    <t>其他一般公共服务支出</t>
  </si>
  <si>
    <t>国防支出</t>
  </si>
  <si>
    <t>国防动员</t>
  </si>
  <si>
    <t>民兵</t>
  </si>
  <si>
    <t>公共安全支出</t>
  </si>
  <si>
    <t>公安</t>
  </si>
  <si>
    <t>执法办案</t>
  </si>
  <si>
    <t>其他公安支出</t>
  </si>
  <si>
    <t>国家安全</t>
  </si>
  <si>
    <t>安全业务</t>
  </si>
  <si>
    <t>法院</t>
  </si>
  <si>
    <t>司法</t>
  </si>
  <si>
    <t>基层司法业务</t>
  </si>
  <si>
    <t>普法宣传</t>
  </si>
  <si>
    <t>律师管理</t>
  </si>
  <si>
    <t>公共法律服务</t>
  </si>
  <si>
    <t>国家统一法律职业资格考试</t>
  </si>
  <si>
    <t>社区矫正</t>
  </si>
  <si>
    <t>法治建设</t>
  </si>
  <si>
    <t>其他司法支出</t>
  </si>
  <si>
    <t>强制隔离戒毒</t>
  </si>
  <si>
    <t>强制隔离戒毒人员生活</t>
  </si>
  <si>
    <t>强制隔离戒毒人员教育</t>
  </si>
  <si>
    <t>其他强制隔离戒毒支出</t>
  </si>
  <si>
    <t>教育支出</t>
  </si>
  <si>
    <t>教育管理事务</t>
  </si>
  <si>
    <t>其他教育管理事务支出</t>
  </si>
  <si>
    <t>普通教育</t>
  </si>
  <si>
    <t>学前教育</t>
  </si>
  <si>
    <t>小学教育</t>
  </si>
  <si>
    <t>初中教育</t>
  </si>
  <si>
    <t>高中教育</t>
  </si>
  <si>
    <t>其他普通教育支出</t>
  </si>
  <si>
    <t>职业教育</t>
  </si>
  <si>
    <t>中等职业教育</t>
  </si>
  <si>
    <t>高等职业教育</t>
  </si>
  <si>
    <t>特殊教育</t>
  </si>
  <si>
    <t>特殊学校教育</t>
  </si>
  <si>
    <t>进修及培训</t>
  </si>
  <si>
    <t>教师进修</t>
  </si>
  <si>
    <t>干部教育</t>
  </si>
  <si>
    <t>教育费附加安排的支出</t>
  </si>
  <si>
    <t>其他教育费附加安排的支出</t>
  </si>
  <si>
    <t>其他教育支出</t>
  </si>
  <si>
    <t>科学技术支出</t>
  </si>
  <si>
    <t>科学技术管理事务</t>
  </si>
  <si>
    <t>技术研究与开发</t>
  </si>
  <si>
    <t>其他技术研究与开发支出</t>
  </si>
  <si>
    <t>科技条件与服务</t>
  </si>
  <si>
    <t>机构运行</t>
  </si>
  <si>
    <t>技术创新服务体系</t>
  </si>
  <si>
    <t>社会科学</t>
  </si>
  <si>
    <t>社会科学研究机构</t>
  </si>
  <si>
    <t>科学技术普及</t>
  </si>
  <si>
    <t>科普活动</t>
  </si>
  <si>
    <t>其他科学技术普及支出</t>
  </si>
  <si>
    <t>其他科学技术支出</t>
  </si>
  <si>
    <t>文化旅游体育与传媒支出</t>
  </si>
  <si>
    <t>文化和旅游</t>
  </si>
  <si>
    <t>图书馆</t>
  </si>
  <si>
    <t>文化展示及纪念机构</t>
  </si>
  <si>
    <t>艺术表演团体</t>
  </si>
  <si>
    <t>群众文化</t>
  </si>
  <si>
    <t>文化和旅游市场管理</t>
  </si>
  <si>
    <t>其他文化和旅游支出</t>
  </si>
  <si>
    <t>文物</t>
  </si>
  <si>
    <t>文物保护</t>
  </si>
  <si>
    <t>博物馆</t>
  </si>
  <si>
    <t>其他文物支出</t>
  </si>
  <si>
    <t>体育</t>
  </si>
  <si>
    <t>体育竞赛</t>
  </si>
  <si>
    <t>体育训练</t>
  </si>
  <si>
    <t>体育场馆</t>
  </si>
  <si>
    <t>其他体育支出</t>
  </si>
  <si>
    <t>广播电视</t>
  </si>
  <si>
    <t>传输发射</t>
  </si>
  <si>
    <t>广播电视事务</t>
  </si>
  <si>
    <t>其他广播电视支出</t>
  </si>
  <si>
    <t>其他文化旅游体育与传媒支出</t>
  </si>
  <si>
    <t>社会保障和就业支出</t>
  </si>
  <si>
    <t>人力资源和社会保障管理事务</t>
  </si>
  <si>
    <t>劳动保障监察</t>
  </si>
  <si>
    <t>就业管理事务</t>
  </si>
  <si>
    <t>社会保险经办机构</t>
  </si>
  <si>
    <t>劳动人事争议调解仲裁</t>
  </si>
  <si>
    <t>其他人力资源和社会保障管理事务支出</t>
  </si>
  <si>
    <t>民政管理事务</t>
  </si>
  <si>
    <t>社会组织管理</t>
  </si>
  <si>
    <t>行政区划和地名管理</t>
  </si>
  <si>
    <t>老龄事务</t>
  </si>
  <si>
    <t>其他民政管理事务支出</t>
  </si>
  <si>
    <t>行政事业单位养老支出</t>
  </si>
  <si>
    <t>行政单位离退休</t>
  </si>
  <si>
    <t>事业单位离退休</t>
  </si>
  <si>
    <t>离退休人员管理机构</t>
  </si>
  <si>
    <t>机关事业单位基本养老保险缴费支出</t>
  </si>
  <si>
    <t>机关事业单位职业年金缴费支出</t>
  </si>
  <si>
    <t>对机关事业单位基本养老保险基金的补助</t>
  </si>
  <si>
    <t>其他行政事业单位养老支出</t>
  </si>
  <si>
    <t>就业补助</t>
  </si>
  <si>
    <t>就业创业服务补助</t>
  </si>
  <si>
    <t>高技能人才培养补助</t>
  </si>
  <si>
    <t>其他就业补助支出</t>
  </si>
  <si>
    <t>抚恤</t>
  </si>
  <si>
    <t>伤残抚恤</t>
  </si>
  <si>
    <t>义务兵优待</t>
  </si>
  <si>
    <t>退役安置</t>
  </si>
  <si>
    <t>军队移交政府的离退休人员安置</t>
  </si>
  <si>
    <t>军队移交政府离退休干部管理机构</t>
  </si>
  <si>
    <t>军队转业干部安置</t>
  </si>
  <si>
    <t>其他退役安置支出</t>
  </si>
  <si>
    <t>社会福利</t>
  </si>
  <si>
    <t>儿童福利</t>
  </si>
  <si>
    <t>老年福利</t>
  </si>
  <si>
    <t>殡葬</t>
  </si>
  <si>
    <t>社会福利事业单位</t>
  </si>
  <si>
    <t>养老服务</t>
  </si>
  <si>
    <t>残疾人事业</t>
  </si>
  <si>
    <t>残疾人康复</t>
  </si>
  <si>
    <t>残疾人就业</t>
  </si>
  <si>
    <t>残疾人生活和护理补贴</t>
  </si>
  <si>
    <t>其他残疾人事业支出</t>
  </si>
  <si>
    <t>红十字事业</t>
  </si>
  <si>
    <t>临时救助</t>
  </si>
  <si>
    <t>临时救助支出</t>
  </si>
  <si>
    <t>流浪乞讨人员救助支出</t>
  </si>
  <si>
    <t>财政对基本养老保险基金的补助</t>
  </si>
  <si>
    <t>财政对企业职工基本养老保险基金的补助</t>
  </si>
  <si>
    <t>财政对城乡居民基本养老保险基金的补助</t>
  </si>
  <si>
    <t>退役军人管理事务</t>
  </si>
  <si>
    <t>拥军优属</t>
  </si>
  <si>
    <t>财政代缴社会保险费支出</t>
  </si>
  <si>
    <t>财政代缴城乡居民基本养老保险费支出</t>
  </si>
  <si>
    <t>其他社会保障和就业支出</t>
  </si>
  <si>
    <t>卫生健康支出</t>
  </si>
  <si>
    <t>卫生健康管理事务</t>
  </si>
  <si>
    <t>其他卫生健康管理事务支出</t>
  </si>
  <si>
    <t>公立医院</t>
  </si>
  <si>
    <t>综合医院</t>
  </si>
  <si>
    <t>中医（民族）医院</t>
  </si>
  <si>
    <t>传染病医院</t>
  </si>
  <si>
    <t>职业病防治医院</t>
  </si>
  <si>
    <t>精神病医院</t>
  </si>
  <si>
    <t>基层医疗卫生机构</t>
  </si>
  <si>
    <t>其他基层医疗卫生机构支出</t>
  </si>
  <si>
    <t>公共卫生</t>
  </si>
  <si>
    <t>疾病预防控制机构</t>
  </si>
  <si>
    <t>妇幼保健机构</t>
  </si>
  <si>
    <t>采供血机构</t>
  </si>
  <si>
    <t>基本公共卫生服务</t>
  </si>
  <si>
    <t>重大公共卫生服务</t>
  </si>
  <si>
    <t>突发公共卫生事件应急处置</t>
  </si>
  <si>
    <t>其他公共卫生支出</t>
  </si>
  <si>
    <t>计划生育事务</t>
  </si>
  <si>
    <t>其他计划生育事务支出</t>
  </si>
  <si>
    <t>行政事业单位医疗</t>
  </si>
  <si>
    <t>行政单位医疗</t>
  </si>
  <si>
    <t>事业单位医疗</t>
  </si>
  <si>
    <t>公务员医疗补助</t>
  </si>
  <si>
    <t>其他行政事业单位医疗支出</t>
  </si>
  <si>
    <t>财政对基本医疗保险基金的补助</t>
  </si>
  <si>
    <t>财政对城乡居民基本医疗保险基金的补助</t>
  </si>
  <si>
    <t>财政对其他基本医疗保险基金的补助</t>
  </si>
  <si>
    <t>医疗救助</t>
  </si>
  <si>
    <t>城乡医疗救助</t>
  </si>
  <si>
    <t>优抚对象医疗</t>
  </si>
  <si>
    <t>优抚对象医疗补助</t>
  </si>
  <si>
    <t>医疗保障管理事务</t>
  </si>
  <si>
    <t>医疗保障政策管理</t>
  </si>
  <si>
    <t>医疗保障经办事务</t>
  </si>
  <si>
    <t>其他医疗保障管理事务支出</t>
  </si>
  <si>
    <t>节能环保支出</t>
  </si>
  <si>
    <t>环境保护管理事务</t>
  </si>
  <si>
    <t>环境监测与监察</t>
  </si>
  <si>
    <t>其他环境监测与监察支出</t>
  </si>
  <si>
    <t>污染防治</t>
  </si>
  <si>
    <t>水体</t>
  </si>
  <si>
    <t>自然生态保护</t>
  </si>
  <si>
    <t>自然保护地</t>
  </si>
  <si>
    <t>能源节约利用</t>
  </si>
  <si>
    <t>污染减排</t>
  </si>
  <si>
    <t>生态环境监测与信息</t>
  </si>
  <si>
    <t>能源管理事务</t>
  </si>
  <si>
    <t>能源行业管理</t>
  </si>
  <si>
    <t>能源管理</t>
  </si>
  <si>
    <t>其他能源管理事务支出</t>
  </si>
  <si>
    <t>城乡社区支出</t>
  </si>
  <si>
    <t>城乡社区管理事务</t>
  </si>
  <si>
    <t>工程建设管理</t>
  </si>
  <si>
    <t>其他城乡社区管理事务支出</t>
  </si>
  <si>
    <t>城乡社区公共设施</t>
  </si>
  <si>
    <t>其他城乡社区公共设施支出</t>
  </si>
  <si>
    <t>城乡社区环境卫生</t>
  </si>
  <si>
    <t>其他城乡社区支出</t>
  </si>
  <si>
    <t>农林水支出</t>
  </si>
  <si>
    <t>农业农村</t>
  </si>
  <si>
    <t>科技转化与推广服务</t>
  </si>
  <si>
    <t>病虫害控制</t>
  </si>
  <si>
    <t>农产品质量安全</t>
  </si>
  <si>
    <t>执法监管</t>
  </si>
  <si>
    <t>稳定农民收入补贴</t>
  </si>
  <si>
    <t>农业生产发展</t>
  </si>
  <si>
    <t>农村合作经济</t>
  </si>
  <si>
    <t>农业生态资源保护</t>
  </si>
  <si>
    <t>渔业发展</t>
  </si>
  <si>
    <t>林业和草原</t>
  </si>
  <si>
    <t>事业机构</t>
  </si>
  <si>
    <t>动植物保护</t>
  </si>
  <si>
    <t>湿地保护</t>
  </si>
  <si>
    <t>执法与监督</t>
  </si>
  <si>
    <t>林业草原防灾减灾</t>
  </si>
  <si>
    <t>其他林业和草原支出</t>
  </si>
  <si>
    <t>水利</t>
  </si>
  <si>
    <t>水利工程运行与维护</t>
  </si>
  <si>
    <t>水土保持</t>
  </si>
  <si>
    <t>水资源节约管理与保护</t>
  </si>
  <si>
    <t>其他水利支出</t>
  </si>
  <si>
    <t>巩固拓展脱贫攻坚成果衔接乡村振兴</t>
  </si>
  <si>
    <t>生产发展</t>
  </si>
  <si>
    <t>普惠金融发展支出</t>
  </si>
  <si>
    <t>农业保险保费补贴</t>
  </si>
  <si>
    <t>创业担保贷款贴息及奖补</t>
  </si>
  <si>
    <t>其他普惠金融发展支出</t>
  </si>
  <si>
    <t>交通运输支出</t>
  </si>
  <si>
    <t>公路水路运输</t>
  </si>
  <si>
    <t>公路建设</t>
  </si>
  <si>
    <t>公路养护</t>
  </si>
  <si>
    <t>公路运输管理</t>
  </si>
  <si>
    <t>海事管理</t>
  </si>
  <si>
    <t>其他公路水路运输支出</t>
  </si>
  <si>
    <t>铁路运输</t>
  </si>
  <si>
    <t>邮政业支出</t>
  </si>
  <si>
    <t>邮政普遍服务与特殊服务</t>
  </si>
  <si>
    <t>其他交通运输支出</t>
  </si>
  <si>
    <t>公共交通运营补助</t>
  </si>
  <si>
    <t>资源勘探工业信息等支出</t>
  </si>
  <si>
    <t>工业和信息产业</t>
  </si>
  <si>
    <t>产业发展</t>
  </si>
  <si>
    <t>国有资产监管</t>
  </si>
  <si>
    <t>支持中小企业发展和管理支出</t>
  </si>
  <si>
    <t>商业服务业等支出</t>
  </si>
  <si>
    <t>商业流通事务</t>
  </si>
  <si>
    <t>其他商业流通事务支出</t>
  </si>
  <si>
    <t>金融支出</t>
  </si>
  <si>
    <t>金融部门监管支出</t>
  </si>
  <si>
    <t>金融服务</t>
  </si>
  <si>
    <t>金融发展支出</t>
  </si>
  <si>
    <t>其他金融发展支出</t>
  </si>
  <si>
    <t>自然资源海洋气象等支出</t>
  </si>
  <si>
    <t>自然资源事务</t>
  </si>
  <si>
    <t>自然资源规划及管理</t>
  </si>
  <si>
    <t>自然资源利用与保护</t>
  </si>
  <si>
    <t>地质勘查与矿产资源管理</t>
  </si>
  <si>
    <t>其他自然资源事务支出</t>
  </si>
  <si>
    <t>气象事务</t>
  </si>
  <si>
    <t>其他气象事务支出</t>
  </si>
  <si>
    <t>住房保障支出</t>
  </si>
  <si>
    <t>住房改革支出</t>
  </si>
  <si>
    <t>住房公积金</t>
  </si>
  <si>
    <t>城乡社区住宅</t>
  </si>
  <si>
    <t>住房公积金管理</t>
  </si>
  <si>
    <t>其他城乡社区住宅支出</t>
  </si>
  <si>
    <t>粮油物资储备支出</t>
  </si>
  <si>
    <t>粮油物资事务</t>
  </si>
  <si>
    <t>粮食风险基金</t>
  </si>
  <si>
    <t>灾害防治及应急管理支出</t>
  </si>
  <si>
    <t>应急管理事务</t>
  </si>
  <si>
    <t>其他应急管理支出</t>
  </si>
  <si>
    <t>消防救援事务</t>
  </si>
  <si>
    <t>消防应急救援</t>
  </si>
  <si>
    <t>地震事务</t>
  </si>
  <si>
    <t>地震监测</t>
  </si>
  <si>
    <t>地震灾害预防</t>
  </si>
  <si>
    <t>其他支出</t>
  </si>
  <si>
    <t>债务付息支出</t>
  </si>
  <si>
    <t>地方政府一般债务付息支出</t>
  </si>
  <si>
    <t>地方政府一般债券付息支出</t>
  </si>
  <si>
    <t>债务发行费用支出</t>
  </si>
  <si>
    <t>地方政府一般债务发行费用支出</t>
  </si>
  <si>
    <t>合  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</si>
</sst>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&quot;&quot;;\-#,##0.00&quot;&quot;;&quot;&quot;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0" fontId="0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indent="3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60"/>
  <sheetViews>
    <sheetView tabSelected="1" view="pageBreakPreview" zoomScaleNormal="100" topLeftCell="A361" workbookViewId="0">
      <selection activeCell="B380" sqref="B380"/>
    </sheetView>
  </sheetViews>
  <sheetFormatPr defaultColWidth="9" defaultRowHeight="13.5" outlineLevelCol="2"/>
  <cols>
    <col min="1" max="1" width="28.5666666666667" style="1" customWidth="1"/>
    <col min="2" max="2" width="42.8583333333333" style="2" customWidth="1"/>
    <col min="3" max="3" width="28.5666666666667" style="1" customWidth="1"/>
    <col min="4" max="4" width="12.625" style="1"/>
    <col min="5" max="16379" width="9" style="1"/>
  </cols>
  <sheetData>
    <row r="1" s="1" customFormat="1" ht="18.75" customHeight="1" spans="1:3">
      <c r="A1" s="3" t="s">
        <v>0</v>
      </c>
      <c r="B1" s="4"/>
      <c r="C1" s="3"/>
    </row>
    <row r="2" s="1" customFormat="1" ht="45" customHeight="1" spans="1:3">
      <c r="A2" s="5" t="s">
        <v>1</v>
      </c>
      <c r="B2" s="6"/>
      <c r="C2" s="5"/>
    </row>
    <row r="3" s="1" customFormat="1" customHeight="1" spans="2:3">
      <c r="B3" s="2"/>
      <c r="C3" s="7" t="s">
        <v>2</v>
      </c>
    </row>
    <row r="4" s="1" customFormat="1" ht="22.5" customHeight="1" spans="1:3">
      <c r="A4" s="8" t="s">
        <v>3</v>
      </c>
      <c r="B4" s="8" t="s">
        <v>4</v>
      </c>
      <c r="C4" s="8" t="s">
        <v>5</v>
      </c>
    </row>
    <row r="5" s="1" customFormat="1" ht="22.5" customHeight="1" spans="1:3">
      <c r="A5" s="8"/>
      <c r="B5" s="8"/>
      <c r="C5" s="8"/>
    </row>
    <row r="6" s="1" customFormat="1" ht="26.25" customHeight="1" spans="1:3">
      <c r="A6" s="9">
        <v>201</v>
      </c>
      <c r="B6" s="10" t="s">
        <v>6</v>
      </c>
      <c r="C6" s="11">
        <f>SUM(C7,C14,C19,C24,C31,C36,C44,C48,C51,C53,C56,C63,C68,C72,C76,C81,C86,C90,C95,C98,C103,C105,C113,C115,C117)</f>
        <v>57043.993348</v>
      </c>
    </row>
    <row r="7" s="1" customFormat="1" ht="26.25" customHeight="1" spans="1:3">
      <c r="A7" s="12">
        <v>20101</v>
      </c>
      <c r="B7" s="13" t="s">
        <v>7</v>
      </c>
      <c r="C7" s="11">
        <f>SUM(C8:C13)</f>
        <v>1520.981045</v>
      </c>
    </row>
    <row r="8" s="1" customFormat="1" ht="26.25" customHeight="1" spans="1:3">
      <c r="A8" s="12">
        <v>2010101</v>
      </c>
      <c r="B8" s="14" t="s">
        <v>8</v>
      </c>
      <c r="C8" s="11">
        <v>1189.981045</v>
      </c>
    </row>
    <row r="9" s="1" customFormat="1" ht="26.25" customHeight="1" spans="1:3">
      <c r="A9" s="12">
        <v>2010104</v>
      </c>
      <c r="B9" s="14" t="s">
        <v>9</v>
      </c>
      <c r="C9" s="11">
        <v>110</v>
      </c>
    </row>
    <row r="10" s="1" customFormat="1" ht="26.25" customHeight="1" spans="1:3">
      <c r="A10" s="12">
        <v>2010105</v>
      </c>
      <c r="B10" s="14" t="s">
        <v>10</v>
      </c>
      <c r="C10" s="11">
        <v>14</v>
      </c>
    </row>
    <row r="11" s="1" customFormat="1" ht="26.25" customHeight="1" spans="1:3">
      <c r="A11" s="12">
        <v>2010106</v>
      </c>
      <c r="B11" s="14" t="s">
        <v>11</v>
      </c>
      <c r="C11" s="11">
        <v>56</v>
      </c>
    </row>
    <row r="12" s="1" customFormat="1" ht="26.25" customHeight="1" spans="1:3">
      <c r="A12" s="12">
        <v>2010107</v>
      </c>
      <c r="B12" s="14" t="s">
        <v>12</v>
      </c>
      <c r="C12" s="11">
        <v>77</v>
      </c>
    </row>
    <row r="13" s="1" customFormat="1" ht="26.25" customHeight="1" spans="1:3">
      <c r="A13" s="12">
        <v>2010199</v>
      </c>
      <c r="B13" s="14" t="s">
        <v>13</v>
      </c>
      <c r="C13" s="11">
        <v>74</v>
      </c>
    </row>
    <row r="14" s="1" customFormat="1" ht="26.25" customHeight="1" spans="1:3">
      <c r="A14" s="12">
        <v>20102</v>
      </c>
      <c r="B14" s="13" t="s">
        <v>14</v>
      </c>
      <c r="C14" s="11">
        <f>SUM(C15:C18)</f>
        <v>1295.849207</v>
      </c>
    </row>
    <row r="15" s="1" customFormat="1" ht="26.25" customHeight="1" spans="1:3">
      <c r="A15" s="12">
        <v>2010201</v>
      </c>
      <c r="B15" s="14" t="s">
        <v>8</v>
      </c>
      <c r="C15" s="11">
        <v>957.849207</v>
      </c>
    </row>
    <row r="16" s="1" customFormat="1" ht="26.25" customHeight="1" spans="1:3">
      <c r="A16" s="12">
        <v>2010202</v>
      </c>
      <c r="B16" s="14" t="s">
        <v>15</v>
      </c>
      <c r="C16" s="11">
        <v>245</v>
      </c>
    </row>
    <row r="17" s="1" customFormat="1" ht="26.25" customHeight="1" spans="1:3">
      <c r="A17" s="12">
        <v>2010204</v>
      </c>
      <c r="B17" s="14" t="s">
        <v>16</v>
      </c>
      <c r="C17" s="11">
        <v>63</v>
      </c>
    </row>
    <row r="18" s="1" customFormat="1" ht="26.25" customHeight="1" spans="1:3">
      <c r="A18" s="12">
        <v>2010206</v>
      </c>
      <c r="B18" s="14" t="s">
        <v>17</v>
      </c>
      <c r="C18" s="11">
        <v>30</v>
      </c>
    </row>
    <row r="19" s="1" customFormat="1" ht="26.25" customHeight="1" spans="1:3">
      <c r="A19" s="12">
        <v>20103</v>
      </c>
      <c r="B19" s="13" t="s">
        <v>18</v>
      </c>
      <c r="C19" s="11">
        <f>SUM(C20:C23)</f>
        <v>10967.955743</v>
      </c>
    </row>
    <row r="20" s="1" customFormat="1" ht="26.25" customHeight="1" spans="1:3">
      <c r="A20" s="12">
        <v>2010301</v>
      </c>
      <c r="B20" s="14" t="s">
        <v>8</v>
      </c>
      <c r="C20" s="11">
        <v>2336.055266</v>
      </c>
    </row>
    <row r="21" s="1" customFormat="1" ht="26.25" customHeight="1" spans="1:3">
      <c r="A21" s="12">
        <v>2010302</v>
      </c>
      <c r="B21" s="14" t="s">
        <v>15</v>
      </c>
      <c r="C21" s="11">
        <v>754</v>
      </c>
    </row>
    <row r="22" s="1" customFormat="1" ht="26.25" customHeight="1" spans="1:3">
      <c r="A22" s="12">
        <v>2010350</v>
      </c>
      <c r="B22" s="14" t="s">
        <v>19</v>
      </c>
      <c r="C22" s="11">
        <v>1258.900477</v>
      </c>
    </row>
    <row r="23" s="1" customFormat="1" ht="26.25" customHeight="1" spans="1:3">
      <c r="A23" s="12">
        <v>2010399</v>
      </c>
      <c r="B23" s="14" t="s">
        <v>20</v>
      </c>
      <c r="C23" s="11">
        <v>6619</v>
      </c>
    </row>
    <row r="24" s="1" customFormat="1" ht="26.25" customHeight="1" spans="1:3">
      <c r="A24" s="12">
        <v>20104</v>
      </c>
      <c r="B24" s="13" t="s">
        <v>21</v>
      </c>
      <c r="C24" s="11">
        <f>SUM(C25:C30)</f>
        <v>5288.231234</v>
      </c>
    </row>
    <row r="25" s="1" customFormat="1" ht="26.25" customHeight="1" spans="1:3">
      <c r="A25" s="12">
        <v>2010401</v>
      </c>
      <c r="B25" s="14" t="s">
        <v>8</v>
      </c>
      <c r="C25" s="11">
        <v>1641.713264</v>
      </c>
    </row>
    <row r="26" s="1" customFormat="1" ht="26.25" customHeight="1" spans="1:3">
      <c r="A26" s="12">
        <v>2010402</v>
      </c>
      <c r="B26" s="14" t="s">
        <v>15</v>
      </c>
      <c r="C26" s="11">
        <v>1961</v>
      </c>
    </row>
    <row r="27" s="1" customFormat="1" ht="26.25" customHeight="1" spans="1:3">
      <c r="A27" s="12">
        <v>2010403</v>
      </c>
      <c r="B27" s="14" t="s">
        <v>22</v>
      </c>
      <c r="C27" s="11">
        <v>412.150308</v>
      </c>
    </row>
    <row r="28" s="1" customFormat="1" ht="26.25" customHeight="1" spans="1:3">
      <c r="A28" s="12">
        <v>2010406</v>
      </c>
      <c r="B28" s="14" t="s">
        <v>23</v>
      </c>
      <c r="C28" s="11">
        <v>50</v>
      </c>
    </row>
    <row r="29" s="1" customFormat="1" ht="26.25" customHeight="1" spans="1:3">
      <c r="A29" s="12">
        <v>2010450</v>
      </c>
      <c r="B29" s="14" t="s">
        <v>19</v>
      </c>
      <c r="C29" s="11">
        <v>357.367662</v>
      </c>
    </row>
    <row r="30" s="1" customFormat="1" ht="26.25" customHeight="1" spans="1:3">
      <c r="A30" s="12">
        <v>2010499</v>
      </c>
      <c r="B30" s="14" t="s">
        <v>24</v>
      </c>
      <c r="C30" s="11">
        <v>866</v>
      </c>
    </row>
    <row r="31" s="1" customFormat="1" ht="26.25" customHeight="1" spans="1:3">
      <c r="A31" s="12">
        <v>20105</v>
      </c>
      <c r="B31" s="13" t="s">
        <v>25</v>
      </c>
      <c r="C31" s="11">
        <f>SUM(C32:C35)</f>
        <v>934.497447</v>
      </c>
    </row>
    <row r="32" s="1" customFormat="1" ht="26.25" customHeight="1" spans="1:3">
      <c r="A32" s="12">
        <v>2010501</v>
      </c>
      <c r="B32" s="14" t="s">
        <v>8</v>
      </c>
      <c r="C32" s="11">
        <v>657.977447</v>
      </c>
    </row>
    <row r="33" s="1" customFormat="1" ht="26.25" customHeight="1" spans="1:3">
      <c r="A33" s="12">
        <v>2010503</v>
      </c>
      <c r="B33" s="14" t="s">
        <v>22</v>
      </c>
      <c r="C33" s="11">
        <v>42.52</v>
      </c>
    </row>
    <row r="34" s="1" customFormat="1" ht="26.25" customHeight="1" spans="1:3">
      <c r="A34" s="12">
        <v>2010505</v>
      </c>
      <c r="B34" s="14" t="s">
        <v>26</v>
      </c>
      <c r="C34" s="11">
        <v>155</v>
      </c>
    </row>
    <row r="35" s="1" customFormat="1" ht="26.25" customHeight="1" spans="1:3">
      <c r="A35" s="12">
        <v>2010599</v>
      </c>
      <c r="B35" s="14" t="s">
        <v>27</v>
      </c>
      <c r="C35" s="11">
        <v>79</v>
      </c>
    </row>
    <row r="36" s="1" customFormat="1" ht="26.25" customHeight="1" spans="1:3">
      <c r="A36" s="12">
        <v>20106</v>
      </c>
      <c r="B36" s="13" t="s">
        <v>28</v>
      </c>
      <c r="C36" s="11">
        <f>SUM(C37:C43)</f>
        <v>3771.929357</v>
      </c>
    </row>
    <row r="37" s="1" customFormat="1" ht="26.25" customHeight="1" spans="1:3">
      <c r="A37" s="12">
        <v>2010601</v>
      </c>
      <c r="B37" s="14" t="s">
        <v>8</v>
      </c>
      <c r="C37" s="11">
        <v>846.614805</v>
      </c>
    </row>
    <row r="38" s="1" customFormat="1" ht="26.25" customHeight="1" spans="1:3">
      <c r="A38" s="12">
        <v>2010602</v>
      </c>
      <c r="B38" s="14" t="s">
        <v>15</v>
      </c>
      <c r="C38" s="11">
        <v>1011</v>
      </c>
    </row>
    <row r="39" s="1" customFormat="1" ht="26.25" customHeight="1" spans="1:3">
      <c r="A39" s="12">
        <v>2010605</v>
      </c>
      <c r="B39" s="14" t="s">
        <v>29</v>
      </c>
      <c r="C39" s="11">
        <v>116.4</v>
      </c>
    </row>
    <row r="40" s="1" customFormat="1" ht="26.25" customHeight="1" spans="1:3">
      <c r="A40" s="12">
        <v>2010606</v>
      </c>
      <c r="B40" s="14" t="s">
        <v>30</v>
      </c>
      <c r="C40" s="11">
        <v>161</v>
      </c>
    </row>
    <row r="41" s="1" customFormat="1" ht="26.25" customHeight="1" spans="1:3">
      <c r="A41" s="12">
        <v>2010607</v>
      </c>
      <c r="B41" s="14" t="s">
        <v>31</v>
      </c>
      <c r="C41" s="11">
        <v>371</v>
      </c>
    </row>
    <row r="42" s="1" customFormat="1" ht="26.25" customHeight="1" spans="1:3">
      <c r="A42" s="12">
        <v>2010608</v>
      </c>
      <c r="B42" s="14" t="s">
        <v>32</v>
      </c>
      <c r="C42" s="11">
        <v>515</v>
      </c>
    </row>
    <row r="43" s="1" customFormat="1" ht="26.25" customHeight="1" spans="1:3">
      <c r="A43" s="12">
        <v>2010650</v>
      </c>
      <c r="B43" s="14" t="s">
        <v>19</v>
      </c>
      <c r="C43" s="11">
        <v>750.914552</v>
      </c>
    </row>
    <row r="44" s="1" customFormat="1" ht="26.25" customHeight="1" spans="1:3">
      <c r="A44" s="12">
        <v>20107</v>
      </c>
      <c r="B44" s="13" t="s">
        <v>33</v>
      </c>
      <c r="C44" s="11">
        <f>SUM(C45:C47)</f>
        <v>2572.2768</v>
      </c>
    </row>
    <row r="45" s="1" customFormat="1" ht="26.25" customHeight="1" spans="1:3">
      <c r="A45" s="12">
        <v>2010701</v>
      </c>
      <c r="B45" s="14" t="s">
        <v>8</v>
      </c>
      <c r="C45" s="11">
        <v>2062.2768</v>
      </c>
    </row>
    <row r="46" s="1" customFormat="1" ht="26.25" customHeight="1" spans="1:3">
      <c r="A46" s="12">
        <v>2010702</v>
      </c>
      <c r="B46" s="14" t="s">
        <v>15</v>
      </c>
      <c r="C46" s="11">
        <v>510</v>
      </c>
    </row>
    <row r="47" s="1" customFormat="1" ht="26.25" customHeight="1" spans="1:3">
      <c r="A47" s="12">
        <v>2010799</v>
      </c>
      <c r="B47" s="14" t="s">
        <v>34</v>
      </c>
      <c r="C47" s="11">
        <v>0</v>
      </c>
    </row>
    <row r="48" s="1" customFormat="1" ht="26.25" customHeight="1" spans="1:3">
      <c r="A48" s="12">
        <v>20108</v>
      </c>
      <c r="B48" s="13" t="s">
        <v>35</v>
      </c>
      <c r="C48" s="11">
        <f>SUM(C49:C50)</f>
        <v>1208.207193</v>
      </c>
    </row>
    <row r="49" s="1" customFormat="1" ht="26.25" customHeight="1" spans="1:3">
      <c r="A49" s="12">
        <v>2010801</v>
      </c>
      <c r="B49" s="14" t="s">
        <v>8</v>
      </c>
      <c r="C49" s="11">
        <v>659.207193</v>
      </c>
    </row>
    <row r="50" s="1" customFormat="1" ht="26.25" customHeight="1" spans="1:3">
      <c r="A50" s="12">
        <v>2010802</v>
      </c>
      <c r="B50" s="14" t="s">
        <v>15</v>
      </c>
      <c r="C50" s="11">
        <v>549</v>
      </c>
    </row>
    <row r="51" s="1" customFormat="1" ht="26.25" customHeight="1" spans="1:3">
      <c r="A51" s="12">
        <v>20109</v>
      </c>
      <c r="B51" s="13" t="s">
        <v>36</v>
      </c>
      <c r="C51" s="11">
        <f>SUM(C52)</f>
        <v>104</v>
      </c>
    </row>
    <row r="52" s="1" customFormat="1" ht="26.25" customHeight="1" spans="1:3">
      <c r="A52" s="12">
        <v>2010902</v>
      </c>
      <c r="B52" s="14" t="s">
        <v>15</v>
      </c>
      <c r="C52" s="11">
        <v>104</v>
      </c>
    </row>
    <row r="53" s="1" customFormat="1" ht="26.25" customHeight="1" spans="1:3">
      <c r="A53" s="12">
        <v>20111</v>
      </c>
      <c r="B53" s="13" t="s">
        <v>37</v>
      </c>
      <c r="C53" s="11">
        <f>SUM(C54:C55)</f>
        <v>5598.628927</v>
      </c>
    </row>
    <row r="54" s="1" customFormat="1" ht="26.25" customHeight="1" spans="1:3">
      <c r="A54" s="12">
        <v>2011101</v>
      </c>
      <c r="B54" s="14" t="s">
        <v>8</v>
      </c>
      <c r="C54" s="11">
        <v>2504.708927</v>
      </c>
    </row>
    <row r="55" s="1" customFormat="1" ht="26.25" customHeight="1" spans="1:3">
      <c r="A55" s="12">
        <v>2011102</v>
      </c>
      <c r="B55" s="14" t="s">
        <v>15</v>
      </c>
      <c r="C55" s="11">
        <v>3093.92</v>
      </c>
    </row>
    <row r="56" s="1" customFormat="1" ht="26.25" customHeight="1" spans="1:3">
      <c r="A56" s="12">
        <v>20113</v>
      </c>
      <c r="B56" s="13" t="s">
        <v>38</v>
      </c>
      <c r="C56" s="11">
        <f>SUM(C57:C62)</f>
        <v>3800.751758</v>
      </c>
    </row>
    <row r="57" s="1" customFormat="1" ht="26.25" customHeight="1" spans="1:3">
      <c r="A57" s="12">
        <v>2011301</v>
      </c>
      <c r="B57" s="14" t="s">
        <v>8</v>
      </c>
      <c r="C57" s="11">
        <v>348.039199</v>
      </c>
    </row>
    <row r="58" s="1" customFormat="1" ht="26.25" customHeight="1" spans="1:3">
      <c r="A58" s="12">
        <v>2011304</v>
      </c>
      <c r="B58" s="14" t="s">
        <v>39</v>
      </c>
      <c r="C58" s="11">
        <v>195</v>
      </c>
    </row>
    <row r="59" s="1" customFormat="1" ht="26.25" customHeight="1" spans="1:3">
      <c r="A59" s="12">
        <v>2011307</v>
      </c>
      <c r="B59" s="14" t="s">
        <v>40</v>
      </c>
      <c r="C59" s="11">
        <v>1755</v>
      </c>
    </row>
    <row r="60" s="1" customFormat="1" ht="26.25" customHeight="1" spans="1:3">
      <c r="A60" s="12">
        <v>2011308</v>
      </c>
      <c r="B60" s="14" t="s">
        <v>41</v>
      </c>
      <c r="C60" s="11">
        <v>1353.8</v>
      </c>
    </row>
    <row r="61" s="1" customFormat="1" ht="26.25" customHeight="1" spans="1:3">
      <c r="A61" s="12">
        <v>2011350</v>
      </c>
      <c r="B61" s="14" t="s">
        <v>19</v>
      </c>
      <c r="C61" s="11">
        <v>98.912559</v>
      </c>
    </row>
    <row r="62" s="1" customFormat="1" ht="26.25" customHeight="1" spans="1:3">
      <c r="A62" s="12">
        <v>2011399</v>
      </c>
      <c r="B62" s="14" t="s">
        <v>42</v>
      </c>
      <c r="C62" s="11">
        <v>50</v>
      </c>
    </row>
    <row r="63" s="1" customFormat="1" ht="26.25" customHeight="1" spans="1:3">
      <c r="A63" s="12">
        <v>20123</v>
      </c>
      <c r="B63" s="13" t="s">
        <v>43</v>
      </c>
      <c r="C63" s="11">
        <f>SUM(C64:C67)</f>
        <v>395.042818</v>
      </c>
    </row>
    <row r="64" s="1" customFormat="1" ht="26.25" customHeight="1" spans="1:3">
      <c r="A64" s="12">
        <v>2012301</v>
      </c>
      <c r="B64" s="14" t="s">
        <v>8</v>
      </c>
      <c r="C64" s="11">
        <v>176.042818</v>
      </c>
    </row>
    <row r="65" s="1" customFormat="1" ht="26.25" customHeight="1" spans="1:3">
      <c r="A65" s="12">
        <v>2012302</v>
      </c>
      <c r="B65" s="14" t="s">
        <v>15</v>
      </c>
      <c r="C65" s="11">
        <v>146</v>
      </c>
    </row>
    <row r="66" s="1" customFormat="1" ht="26.25" customHeight="1" spans="1:3">
      <c r="A66" s="12">
        <v>2012304</v>
      </c>
      <c r="B66" s="14" t="s">
        <v>44</v>
      </c>
      <c r="C66" s="11">
        <v>0</v>
      </c>
    </row>
    <row r="67" s="1" customFormat="1" ht="26.25" customHeight="1" spans="1:3">
      <c r="A67" s="12">
        <v>2012399</v>
      </c>
      <c r="B67" s="14" t="s">
        <v>45</v>
      </c>
      <c r="C67" s="11">
        <v>73</v>
      </c>
    </row>
    <row r="68" s="1" customFormat="1" ht="26.25" customHeight="1" spans="1:3">
      <c r="A68" s="12">
        <v>20126</v>
      </c>
      <c r="B68" s="13" t="s">
        <v>46</v>
      </c>
      <c r="C68" s="11">
        <f>SUM(C69:C71)</f>
        <v>562.051608</v>
      </c>
    </row>
    <row r="69" s="1" customFormat="1" ht="26.25" customHeight="1" spans="1:3">
      <c r="A69" s="12">
        <v>2012601</v>
      </c>
      <c r="B69" s="14" t="s">
        <v>8</v>
      </c>
      <c r="C69" s="11">
        <v>237.051608</v>
      </c>
    </row>
    <row r="70" s="1" customFormat="1" ht="26.25" customHeight="1" spans="1:3">
      <c r="A70" s="12">
        <v>2012602</v>
      </c>
      <c r="B70" s="14" t="s">
        <v>15</v>
      </c>
      <c r="C70" s="11">
        <v>173</v>
      </c>
    </row>
    <row r="71" s="1" customFormat="1" ht="26.25" customHeight="1" spans="1:3">
      <c r="A71" s="12">
        <v>2012604</v>
      </c>
      <c r="B71" s="14" t="s">
        <v>47</v>
      </c>
      <c r="C71" s="11">
        <v>152</v>
      </c>
    </row>
    <row r="72" s="1" customFormat="1" ht="26.25" customHeight="1" spans="1:3">
      <c r="A72" s="12">
        <v>20128</v>
      </c>
      <c r="B72" s="13" t="s">
        <v>48</v>
      </c>
      <c r="C72" s="11">
        <f>SUM(C73:C75)</f>
        <v>222.31715</v>
      </c>
    </row>
    <row r="73" s="1" customFormat="1" ht="26.25" customHeight="1" spans="1:3">
      <c r="A73" s="12">
        <v>2012801</v>
      </c>
      <c r="B73" s="14" t="s">
        <v>8</v>
      </c>
      <c r="C73" s="11">
        <v>172.31715</v>
      </c>
    </row>
    <row r="74" s="1" customFormat="1" ht="26.25" customHeight="1" spans="1:3">
      <c r="A74" s="12">
        <v>2012802</v>
      </c>
      <c r="B74" s="14" t="s">
        <v>15</v>
      </c>
      <c r="C74" s="11">
        <v>10</v>
      </c>
    </row>
    <row r="75" s="1" customFormat="1" ht="26.25" customHeight="1" spans="1:3">
      <c r="A75" s="12">
        <v>2012899</v>
      </c>
      <c r="B75" s="14" t="s">
        <v>49</v>
      </c>
      <c r="C75" s="11">
        <v>40</v>
      </c>
    </row>
    <row r="76" s="1" customFormat="1" ht="26.25" customHeight="1" spans="1:3">
      <c r="A76" s="12">
        <v>20129</v>
      </c>
      <c r="B76" s="13" t="s">
        <v>50</v>
      </c>
      <c r="C76" s="11">
        <f>SUM(C77:C80)</f>
        <v>3372.282631</v>
      </c>
    </row>
    <row r="77" s="1" customFormat="1" ht="26.25" customHeight="1" spans="1:3">
      <c r="A77" s="12">
        <v>2012901</v>
      </c>
      <c r="B77" s="14" t="s">
        <v>8</v>
      </c>
      <c r="C77" s="11">
        <v>299.921907</v>
      </c>
    </row>
    <row r="78" s="1" customFormat="1" ht="26.25" customHeight="1" spans="1:3">
      <c r="A78" s="12">
        <v>2012906</v>
      </c>
      <c r="B78" s="14" t="s">
        <v>51</v>
      </c>
      <c r="C78" s="11">
        <v>101.462</v>
      </c>
    </row>
    <row r="79" s="1" customFormat="1" ht="26.25" customHeight="1" spans="1:3">
      <c r="A79" s="12">
        <v>2012950</v>
      </c>
      <c r="B79" s="14" t="s">
        <v>19</v>
      </c>
      <c r="C79" s="11">
        <v>134.149933</v>
      </c>
    </row>
    <row r="80" s="1" customFormat="1" ht="26.25" customHeight="1" spans="1:3">
      <c r="A80" s="12">
        <v>2012999</v>
      </c>
      <c r="B80" s="14" t="s">
        <v>52</v>
      </c>
      <c r="C80" s="11">
        <v>2836.748791</v>
      </c>
    </row>
    <row r="81" s="1" customFormat="1" ht="26.25" customHeight="1" spans="1:3">
      <c r="A81" s="12">
        <v>20131</v>
      </c>
      <c r="B81" s="13" t="s">
        <v>53</v>
      </c>
      <c r="C81" s="11">
        <f>SUM(C82:C85)</f>
        <v>2445.759657</v>
      </c>
    </row>
    <row r="82" s="1" customFormat="1" ht="26.25" customHeight="1" spans="1:3">
      <c r="A82" s="12">
        <v>2013101</v>
      </c>
      <c r="B82" s="14" t="s">
        <v>8</v>
      </c>
      <c r="C82" s="11">
        <v>1163.278224</v>
      </c>
    </row>
    <row r="83" s="1" customFormat="1" ht="26.25" customHeight="1" spans="1:3">
      <c r="A83" s="12">
        <v>2013105</v>
      </c>
      <c r="B83" s="14" t="s">
        <v>54</v>
      </c>
      <c r="C83" s="11">
        <v>319</v>
      </c>
    </row>
    <row r="84" s="1" customFormat="1" ht="26.25" customHeight="1" spans="1:3">
      <c r="A84" s="12">
        <v>2013150</v>
      </c>
      <c r="B84" s="14" t="s">
        <v>19</v>
      </c>
      <c r="C84" s="11">
        <v>167.307507</v>
      </c>
    </row>
    <row r="85" s="1" customFormat="1" ht="26.25" customHeight="1" spans="1:3">
      <c r="A85" s="12">
        <v>2013199</v>
      </c>
      <c r="B85" s="14" t="s">
        <v>55</v>
      </c>
      <c r="C85" s="11">
        <v>796.173926</v>
      </c>
    </row>
    <row r="86" s="1" customFormat="1" ht="26.25" customHeight="1" spans="1:3">
      <c r="A86" s="12">
        <v>20132</v>
      </c>
      <c r="B86" s="13" t="s">
        <v>56</v>
      </c>
      <c r="C86" s="11">
        <f>SUM(C87:C89)</f>
        <v>2905.785905</v>
      </c>
    </row>
    <row r="87" s="1" customFormat="1" ht="26.25" customHeight="1" spans="1:3">
      <c r="A87" s="12">
        <v>2013201</v>
      </c>
      <c r="B87" s="14" t="s">
        <v>8</v>
      </c>
      <c r="C87" s="11">
        <v>945.412089</v>
      </c>
    </row>
    <row r="88" s="1" customFormat="1" ht="26.25" customHeight="1" spans="1:3">
      <c r="A88" s="12">
        <v>2013202</v>
      </c>
      <c r="B88" s="14" t="s">
        <v>15</v>
      </c>
      <c r="C88" s="11">
        <v>1876.52</v>
      </c>
    </row>
    <row r="89" s="1" customFormat="1" ht="26.25" customHeight="1" spans="1:3">
      <c r="A89" s="12">
        <v>2013203</v>
      </c>
      <c r="B89" s="14" t="s">
        <v>22</v>
      </c>
      <c r="C89" s="11">
        <v>83.853816</v>
      </c>
    </row>
    <row r="90" s="1" customFormat="1" ht="26.25" customHeight="1" spans="1:3">
      <c r="A90" s="12">
        <v>20133</v>
      </c>
      <c r="B90" s="13" t="s">
        <v>57</v>
      </c>
      <c r="C90" s="11">
        <f>SUM(C91:C94)</f>
        <v>1678.240837</v>
      </c>
    </row>
    <row r="91" s="1" customFormat="1" ht="26.25" customHeight="1" spans="1:3">
      <c r="A91" s="12">
        <v>2013301</v>
      </c>
      <c r="B91" s="14" t="s">
        <v>8</v>
      </c>
      <c r="C91" s="11">
        <v>494.903637</v>
      </c>
    </row>
    <row r="92" s="1" customFormat="1" ht="26.25" customHeight="1" spans="1:3">
      <c r="A92" s="12">
        <v>2013302</v>
      </c>
      <c r="B92" s="14" t="s">
        <v>15</v>
      </c>
      <c r="C92" s="11">
        <v>270.8372</v>
      </c>
    </row>
    <row r="93" s="1" customFormat="1" ht="26.25" customHeight="1" spans="1:3">
      <c r="A93" s="12">
        <v>2013304</v>
      </c>
      <c r="B93" s="14" t="s">
        <v>58</v>
      </c>
      <c r="C93" s="11">
        <v>911</v>
      </c>
    </row>
    <row r="94" s="1" customFormat="1" ht="26.25" customHeight="1" spans="1:3">
      <c r="A94" s="12">
        <v>2013399</v>
      </c>
      <c r="B94" s="14" t="s">
        <v>59</v>
      </c>
      <c r="C94" s="11">
        <v>1.5</v>
      </c>
    </row>
    <row r="95" s="1" customFormat="1" ht="26.25" customHeight="1" spans="1:3">
      <c r="A95" s="12">
        <v>20134</v>
      </c>
      <c r="B95" s="13" t="s">
        <v>60</v>
      </c>
      <c r="C95" s="11">
        <f>SUM(C96:C97)</f>
        <v>817.079387</v>
      </c>
    </row>
    <row r="96" s="1" customFormat="1" ht="26.25" customHeight="1" spans="1:3">
      <c r="A96" s="12">
        <v>2013401</v>
      </c>
      <c r="B96" s="14" t="s">
        <v>8</v>
      </c>
      <c r="C96" s="11">
        <v>426.079387</v>
      </c>
    </row>
    <row r="97" s="1" customFormat="1" ht="26.25" customHeight="1" spans="1:3">
      <c r="A97" s="12">
        <v>2013402</v>
      </c>
      <c r="B97" s="14" t="s">
        <v>15</v>
      </c>
      <c r="C97" s="11">
        <v>391</v>
      </c>
    </row>
    <row r="98" s="1" customFormat="1" ht="26.25" customHeight="1" spans="1:3">
      <c r="A98" s="12">
        <v>20136</v>
      </c>
      <c r="B98" s="13" t="s">
        <v>61</v>
      </c>
      <c r="C98" s="11">
        <f>SUM(C99:C102)</f>
        <v>2817.963359</v>
      </c>
    </row>
    <row r="99" s="1" customFormat="1" ht="26.25" customHeight="1" spans="1:3">
      <c r="A99" s="12">
        <v>2013601</v>
      </c>
      <c r="B99" s="14" t="s">
        <v>8</v>
      </c>
      <c r="C99" s="11">
        <v>998.162903</v>
      </c>
    </row>
    <row r="100" s="1" customFormat="1" ht="26.25" customHeight="1" spans="1:3">
      <c r="A100" s="12">
        <v>2013602</v>
      </c>
      <c r="B100" s="14" t="s">
        <v>15</v>
      </c>
      <c r="C100" s="11">
        <v>280.8</v>
      </c>
    </row>
    <row r="101" s="1" customFormat="1" ht="26.25" customHeight="1" spans="1:3">
      <c r="A101" s="12">
        <v>2013650</v>
      </c>
      <c r="B101" s="14" t="s">
        <v>19</v>
      </c>
      <c r="C101" s="11">
        <v>413.000456</v>
      </c>
    </row>
    <row r="102" s="1" customFormat="1" ht="26.25" customHeight="1" spans="1:3">
      <c r="A102" s="12">
        <v>2013699</v>
      </c>
      <c r="B102" s="14" t="s">
        <v>61</v>
      </c>
      <c r="C102" s="11">
        <v>1126</v>
      </c>
    </row>
    <row r="103" s="1" customFormat="1" ht="26.25" customHeight="1" spans="1:3">
      <c r="A103" s="12">
        <v>20137</v>
      </c>
      <c r="B103" s="13" t="s">
        <v>62</v>
      </c>
      <c r="C103" s="11">
        <f>SUM(C104)</f>
        <v>335.590098</v>
      </c>
    </row>
    <row r="104" s="1" customFormat="1" ht="26.25" customHeight="1" spans="1:3">
      <c r="A104" s="12">
        <v>2013701</v>
      </c>
      <c r="B104" s="14" t="s">
        <v>8</v>
      </c>
      <c r="C104" s="11">
        <v>335.590098</v>
      </c>
    </row>
    <row r="105" s="1" customFormat="1" ht="26.25" customHeight="1" spans="1:3">
      <c r="A105" s="12">
        <v>20138</v>
      </c>
      <c r="B105" s="13" t="s">
        <v>63</v>
      </c>
      <c r="C105" s="11">
        <f>SUM(C106:C112)</f>
        <v>3179.981472</v>
      </c>
    </row>
    <row r="106" s="1" customFormat="1" ht="26.25" customHeight="1" spans="1:3">
      <c r="A106" s="12">
        <v>2013801</v>
      </c>
      <c r="B106" s="14" t="s">
        <v>8</v>
      </c>
      <c r="C106" s="11">
        <v>1006.450985</v>
      </c>
    </row>
    <row r="107" s="1" customFormat="1" ht="26.25" customHeight="1" spans="1:3">
      <c r="A107" s="12">
        <v>2013802</v>
      </c>
      <c r="B107" s="14" t="s">
        <v>15</v>
      </c>
      <c r="C107" s="11">
        <v>312.98</v>
      </c>
    </row>
    <row r="108" s="1" customFormat="1" ht="26.25" customHeight="1" spans="1:3">
      <c r="A108" s="12">
        <v>2013805</v>
      </c>
      <c r="B108" s="14" t="s">
        <v>64</v>
      </c>
      <c r="C108" s="11">
        <v>10</v>
      </c>
    </row>
    <row r="109" s="1" customFormat="1" ht="26.25" customHeight="1" spans="1:3">
      <c r="A109" s="12">
        <v>2013812</v>
      </c>
      <c r="B109" s="14" t="s">
        <v>65</v>
      </c>
      <c r="C109" s="11">
        <v>10</v>
      </c>
    </row>
    <row r="110" s="1" customFormat="1" ht="26.25" customHeight="1" spans="1:3">
      <c r="A110" s="12">
        <v>2013816</v>
      </c>
      <c r="B110" s="14" t="s">
        <v>66</v>
      </c>
      <c r="C110" s="11">
        <v>15</v>
      </c>
    </row>
    <row r="111" s="1" customFormat="1" ht="26.25" customHeight="1" spans="1:3">
      <c r="A111" s="12">
        <v>2013850</v>
      </c>
      <c r="B111" s="14" t="s">
        <v>19</v>
      </c>
      <c r="C111" s="11">
        <v>1343.830487</v>
      </c>
    </row>
    <row r="112" s="1" customFormat="1" ht="26.25" customHeight="1" spans="1:3">
      <c r="A112" s="12">
        <v>2013899</v>
      </c>
      <c r="B112" s="14" t="s">
        <v>67</v>
      </c>
      <c r="C112" s="11">
        <v>481.72</v>
      </c>
    </row>
    <row r="113" s="1" customFormat="1" ht="26.25" customHeight="1" spans="1:3">
      <c r="A113" s="12">
        <v>20139</v>
      </c>
      <c r="B113" s="13" t="s">
        <v>68</v>
      </c>
      <c r="C113" s="11">
        <f t="shared" ref="C113:C117" si="0">SUM(C114)</f>
        <v>439.90427</v>
      </c>
    </row>
    <row r="114" s="1" customFormat="1" ht="26.25" customHeight="1" spans="1:3">
      <c r="A114" s="12">
        <v>2013901</v>
      </c>
      <c r="B114" s="14" t="s">
        <v>8</v>
      </c>
      <c r="C114" s="11">
        <v>439.90427</v>
      </c>
    </row>
    <row r="115" s="1" customFormat="1" ht="26.25" customHeight="1" spans="1:3">
      <c r="A115" s="12">
        <v>20140</v>
      </c>
      <c r="B115" s="13" t="s">
        <v>69</v>
      </c>
      <c r="C115" s="11">
        <f t="shared" si="0"/>
        <v>520.685445</v>
      </c>
    </row>
    <row r="116" s="1" customFormat="1" ht="26.25" customHeight="1" spans="1:3">
      <c r="A116" s="12">
        <v>2014004</v>
      </c>
      <c r="B116" s="14" t="s">
        <v>70</v>
      </c>
      <c r="C116" s="11">
        <v>520.685445</v>
      </c>
    </row>
    <row r="117" s="1" customFormat="1" ht="26.25" customHeight="1" spans="1:3">
      <c r="A117" s="12">
        <v>20199</v>
      </c>
      <c r="B117" s="13" t="s">
        <v>71</v>
      </c>
      <c r="C117" s="11">
        <f t="shared" si="0"/>
        <v>288</v>
      </c>
    </row>
    <row r="118" s="1" customFormat="1" ht="26.25" customHeight="1" spans="1:3">
      <c r="A118" s="12">
        <v>2019999</v>
      </c>
      <c r="B118" s="14" t="s">
        <v>71</v>
      </c>
      <c r="C118" s="11">
        <v>288</v>
      </c>
    </row>
    <row r="119" s="1" customFormat="1" ht="26.25" customHeight="1" spans="1:3">
      <c r="A119" s="9">
        <v>203</v>
      </c>
      <c r="B119" s="10" t="s">
        <v>72</v>
      </c>
      <c r="C119" s="11">
        <f>SUM(C120)</f>
        <v>0</v>
      </c>
    </row>
    <row r="120" s="1" customFormat="1" ht="26.25" customHeight="1" spans="1:3">
      <c r="A120" s="12">
        <v>20306</v>
      </c>
      <c r="B120" s="13" t="s">
        <v>73</v>
      </c>
      <c r="C120" s="11">
        <f>SUM(C121)</f>
        <v>0</v>
      </c>
    </row>
    <row r="121" s="1" customFormat="1" ht="26.25" customHeight="1" spans="1:3">
      <c r="A121" s="12">
        <v>2030607</v>
      </c>
      <c r="B121" s="14" t="s">
        <v>74</v>
      </c>
      <c r="C121" s="11">
        <v>0</v>
      </c>
    </row>
    <row r="122" s="1" customFormat="1" ht="26.25" customHeight="1" spans="1:3">
      <c r="A122" s="9">
        <v>204</v>
      </c>
      <c r="B122" s="10" t="s">
        <v>75</v>
      </c>
      <c r="C122" s="11">
        <f>SUM(C123,C128,C130,C132,C142)</f>
        <v>25169.912622</v>
      </c>
    </row>
    <row r="123" s="1" customFormat="1" ht="26.25" customHeight="1" spans="1:3">
      <c r="A123" s="12">
        <v>20402</v>
      </c>
      <c r="B123" s="13" t="s">
        <v>76</v>
      </c>
      <c r="C123" s="11">
        <f>SUM(C124:C127)</f>
        <v>21970.715141</v>
      </c>
    </row>
    <row r="124" s="1" customFormat="1" ht="26.25" customHeight="1" spans="1:3">
      <c r="A124" s="12">
        <v>2040201</v>
      </c>
      <c r="B124" s="14" t="s">
        <v>8</v>
      </c>
      <c r="C124" s="11">
        <v>11507.512793</v>
      </c>
    </row>
    <row r="125" s="1" customFormat="1" ht="26.25" customHeight="1" spans="1:3">
      <c r="A125" s="12">
        <v>2040202</v>
      </c>
      <c r="B125" s="14" t="s">
        <v>15</v>
      </c>
      <c r="C125" s="11">
        <v>7940.045</v>
      </c>
    </row>
    <row r="126" s="1" customFormat="1" ht="26.25" customHeight="1" spans="1:3">
      <c r="A126" s="12">
        <v>2040220</v>
      </c>
      <c r="B126" s="14" t="s">
        <v>77</v>
      </c>
      <c r="C126" s="11">
        <v>2221.157348</v>
      </c>
    </row>
    <row r="127" s="1" customFormat="1" ht="26.25" customHeight="1" spans="1:3">
      <c r="A127" s="12">
        <v>2040299</v>
      </c>
      <c r="B127" s="14" t="s">
        <v>78</v>
      </c>
      <c r="C127" s="11">
        <v>302</v>
      </c>
    </row>
    <row r="128" s="1" customFormat="1" ht="26.25" customHeight="1" spans="1:3">
      <c r="A128" s="12">
        <v>20403</v>
      </c>
      <c r="B128" s="13" t="s">
        <v>79</v>
      </c>
      <c r="C128" s="11">
        <f>SUM(C129)</f>
        <v>80</v>
      </c>
    </row>
    <row r="129" s="1" customFormat="1" ht="26.25" customHeight="1" spans="1:3">
      <c r="A129" s="12">
        <v>2040304</v>
      </c>
      <c r="B129" s="14" t="s">
        <v>80</v>
      </c>
      <c r="C129" s="11">
        <v>80</v>
      </c>
    </row>
    <row r="130" s="1" customFormat="1" ht="26.25" customHeight="1" spans="1:3">
      <c r="A130" s="12">
        <v>20405</v>
      </c>
      <c r="B130" s="13" t="s">
        <v>81</v>
      </c>
      <c r="C130" s="11">
        <f>SUM(C131)</f>
        <v>61</v>
      </c>
    </row>
    <row r="131" s="1" customFormat="1" ht="26.25" customHeight="1" spans="1:3">
      <c r="A131" s="12">
        <v>2040502</v>
      </c>
      <c r="B131" s="14" t="s">
        <v>15</v>
      </c>
      <c r="C131" s="11">
        <v>61</v>
      </c>
    </row>
    <row r="132" s="1" customFormat="1" ht="26.25" customHeight="1" spans="1:3">
      <c r="A132" s="12">
        <v>20406</v>
      </c>
      <c r="B132" s="13" t="s">
        <v>82</v>
      </c>
      <c r="C132" s="11">
        <f>SUM(C133:C141)</f>
        <v>1077.468632</v>
      </c>
    </row>
    <row r="133" s="1" customFormat="1" ht="26.25" customHeight="1" spans="1:3">
      <c r="A133" s="12">
        <v>2040601</v>
      </c>
      <c r="B133" s="14" t="s">
        <v>8</v>
      </c>
      <c r="C133" s="11">
        <v>775.832487</v>
      </c>
    </row>
    <row r="134" s="1" customFormat="1" ht="26.25" customHeight="1" spans="1:3">
      <c r="A134" s="12">
        <v>2040604</v>
      </c>
      <c r="B134" s="14" t="s">
        <v>83</v>
      </c>
      <c r="C134" s="11">
        <v>25</v>
      </c>
    </row>
    <row r="135" s="1" customFormat="1" ht="26.25" customHeight="1" spans="1:3">
      <c r="A135" s="12">
        <v>2040605</v>
      </c>
      <c r="B135" s="14" t="s">
        <v>84</v>
      </c>
      <c r="C135" s="11">
        <v>29</v>
      </c>
    </row>
    <row r="136" s="1" customFormat="1" ht="26.25" customHeight="1" spans="1:3">
      <c r="A136" s="12">
        <v>2040606</v>
      </c>
      <c r="B136" s="14" t="s">
        <v>85</v>
      </c>
      <c r="C136" s="11">
        <v>19</v>
      </c>
    </row>
    <row r="137" s="1" customFormat="1" ht="26.25" customHeight="1" spans="1:3">
      <c r="A137" s="12">
        <v>2040607</v>
      </c>
      <c r="B137" s="14" t="s">
        <v>86</v>
      </c>
      <c r="C137" s="11">
        <v>200.636145</v>
      </c>
    </row>
    <row r="138" s="1" customFormat="1" ht="26.25" customHeight="1" spans="1:3">
      <c r="A138" s="12">
        <v>2040608</v>
      </c>
      <c r="B138" s="14" t="s">
        <v>87</v>
      </c>
      <c r="C138" s="11">
        <v>4</v>
      </c>
    </row>
    <row r="139" s="1" customFormat="1" ht="26.25" customHeight="1" spans="1:3">
      <c r="A139" s="12">
        <v>2040610</v>
      </c>
      <c r="B139" s="14" t="s">
        <v>88</v>
      </c>
      <c r="C139" s="11">
        <v>2</v>
      </c>
    </row>
    <row r="140" s="1" customFormat="1" ht="26.25" customHeight="1" spans="1:3">
      <c r="A140" s="12">
        <v>2040612</v>
      </c>
      <c r="B140" s="14" t="s">
        <v>89</v>
      </c>
      <c r="C140" s="11">
        <v>7</v>
      </c>
    </row>
    <row r="141" s="1" customFormat="1" ht="26.25" customHeight="1" spans="1:3">
      <c r="A141" s="12">
        <v>2040699</v>
      </c>
      <c r="B141" s="14" t="s">
        <v>90</v>
      </c>
      <c r="C141" s="11">
        <v>15</v>
      </c>
    </row>
    <row r="142" s="1" customFormat="1" ht="26.25" customHeight="1" spans="1:3">
      <c r="A142" s="12">
        <v>20408</v>
      </c>
      <c r="B142" s="13" t="s">
        <v>91</v>
      </c>
      <c r="C142" s="11">
        <f>SUM(C143:C146)</f>
        <v>1980.728849</v>
      </c>
    </row>
    <row r="143" s="1" customFormat="1" ht="26.25" customHeight="1" spans="1:3">
      <c r="A143" s="12">
        <v>2040801</v>
      </c>
      <c r="B143" s="14" t="s">
        <v>8</v>
      </c>
      <c r="C143" s="11">
        <v>1451.728849</v>
      </c>
    </row>
    <row r="144" s="1" customFormat="1" ht="26.25" customHeight="1" spans="1:3">
      <c r="A144" s="12">
        <v>2040804</v>
      </c>
      <c r="B144" s="14" t="s">
        <v>92</v>
      </c>
      <c r="C144" s="11">
        <v>128</v>
      </c>
    </row>
    <row r="145" s="1" customFormat="1" ht="26.25" customHeight="1" spans="1:3">
      <c r="A145" s="12">
        <v>2040805</v>
      </c>
      <c r="B145" s="14" t="s">
        <v>93</v>
      </c>
      <c r="C145" s="11">
        <v>5</v>
      </c>
    </row>
    <row r="146" s="1" customFormat="1" ht="26.25" customHeight="1" spans="1:3">
      <c r="A146" s="12">
        <v>2040899</v>
      </c>
      <c r="B146" s="14" t="s">
        <v>94</v>
      </c>
      <c r="C146" s="11">
        <v>396</v>
      </c>
    </row>
    <row r="147" s="1" customFormat="1" ht="26.25" customHeight="1" spans="1:3">
      <c r="A147" s="9">
        <v>205</v>
      </c>
      <c r="B147" s="10" t="s">
        <v>95</v>
      </c>
      <c r="C147" s="11">
        <f>SUM(C148,C152,C158,C161,C163,C166,C168)</f>
        <v>44113.095214</v>
      </c>
    </row>
    <row r="148" s="1" customFormat="1" ht="26.25" customHeight="1" spans="1:3">
      <c r="A148" s="12">
        <v>20501</v>
      </c>
      <c r="B148" s="13" t="s">
        <v>96</v>
      </c>
      <c r="C148" s="11">
        <f>SUM(C149:C151)</f>
        <v>921.822899</v>
      </c>
    </row>
    <row r="149" s="1" customFormat="1" ht="26.25" customHeight="1" spans="1:3">
      <c r="A149" s="12">
        <v>2050101</v>
      </c>
      <c r="B149" s="14" t="s">
        <v>8</v>
      </c>
      <c r="C149" s="11">
        <v>458.822899</v>
      </c>
    </row>
    <row r="150" s="1" customFormat="1" ht="26.25" customHeight="1" spans="1:3">
      <c r="A150" s="12">
        <v>2050102</v>
      </c>
      <c r="B150" s="14" t="s">
        <v>15</v>
      </c>
      <c r="C150" s="11">
        <v>152</v>
      </c>
    </row>
    <row r="151" s="1" customFormat="1" ht="26.25" customHeight="1" spans="1:3">
      <c r="A151" s="12">
        <v>2050199</v>
      </c>
      <c r="B151" s="14" t="s">
        <v>97</v>
      </c>
      <c r="C151" s="11">
        <v>311</v>
      </c>
    </row>
    <row r="152" s="1" customFormat="1" ht="26.25" customHeight="1" spans="1:3">
      <c r="A152" s="12">
        <v>20502</v>
      </c>
      <c r="B152" s="13" t="s">
        <v>98</v>
      </c>
      <c r="C152" s="11">
        <f>SUM(C153:C157)</f>
        <v>23266.47855</v>
      </c>
    </row>
    <row r="153" s="1" customFormat="1" ht="26.25" customHeight="1" spans="1:3">
      <c r="A153" s="12">
        <v>2050201</v>
      </c>
      <c r="B153" s="14" t="s">
        <v>99</v>
      </c>
      <c r="C153" s="11">
        <v>237</v>
      </c>
    </row>
    <row r="154" s="1" customFormat="1" ht="26.25" customHeight="1" spans="1:3">
      <c r="A154" s="12">
        <v>2050202</v>
      </c>
      <c r="B154" s="14" t="s">
        <v>100</v>
      </c>
      <c r="C154" s="11">
        <v>97</v>
      </c>
    </row>
    <row r="155" s="1" customFormat="1" ht="26.25" customHeight="1" spans="1:3">
      <c r="A155" s="12">
        <v>2050203</v>
      </c>
      <c r="B155" s="14" t="s">
        <v>101</v>
      </c>
      <c r="C155" s="11">
        <v>1782.272735</v>
      </c>
    </row>
    <row r="156" s="1" customFormat="1" ht="26.25" customHeight="1" spans="1:3">
      <c r="A156" s="12">
        <v>2050204</v>
      </c>
      <c r="B156" s="14" t="s">
        <v>102</v>
      </c>
      <c r="C156" s="11">
        <v>16201.205815</v>
      </c>
    </row>
    <row r="157" s="1" customFormat="1" ht="26.25" customHeight="1" spans="1:3">
      <c r="A157" s="12">
        <v>2050299</v>
      </c>
      <c r="B157" s="14" t="s">
        <v>103</v>
      </c>
      <c r="C157" s="11">
        <v>4949</v>
      </c>
    </row>
    <row r="158" s="1" customFormat="1" ht="26.25" customHeight="1" spans="1:3">
      <c r="A158" s="12">
        <v>20503</v>
      </c>
      <c r="B158" s="13" t="s">
        <v>104</v>
      </c>
      <c r="C158" s="11">
        <f>SUM(C159:C160)</f>
        <v>8738.232444</v>
      </c>
    </row>
    <row r="159" s="1" customFormat="1" ht="26.25" customHeight="1" spans="1:3">
      <c r="A159" s="12">
        <v>2050302</v>
      </c>
      <c r="B159" s="14" t="s">
        <v>105</v>
      </c>
      <c r="C159" s="11">
        <v>4303.21907</v>
      </c>
    </row>
    <row r="160" s="1" customFormat="1" ht="26.25" customHeight="1" spans="1:3">
      <c r="A160" s="12">
        <v>2050305</v>
      </c>
      <c r="B160" s="14" t="s">
        <v>106</v>
      </c>
      <c r="C160" s="11">
        <v>4435.013374</v>
      </c>
    </row>
    <row r="161" s="1" customFormat="1" ht="26.25" customHeight="1" spans="1:3">
      <c r="A161" s="12">
        <v>20507</v>
      </c>
      <c r="B161" s="13" t="s">
        <v>107</v>
      </c>
      <c r="C161" s="11">
        <f>SUM(C162)</f>
        <v>965.484069</v>
      </c>
    </row>
    <row r="162" s="1" customFormat="1" ht="26.25" customHeight="1" spans="1:3">
      <c r="A162" s="12">
        <v>2050701</v>
      </c>
      <c r="B162" s="14" t="s">
        <v>108</v>
      </c>
      <c r="C162" s="11">
        <v>965.484069</v>
      </c>
    </row>
    <row r="163" s="1" customFormat="1" ht="26.25" customHeight="1" spans="1:3">
      <c r="A163" s="12">
        <v>20508</v>
      </c>
      <c r="B163" s="13" t="s">
        <v>109</v>
      </c>
      <c r="C163" s="11">
        <f>SUM(C164:C165)</f>
        <v>2394.408214</v>
      </c>
    </row>
    <row r="164" s="1" customFormat="1" ht="26.25" customHeight="1" spans="1:3">
      <c r="A164" s="12">
        <v>2050801</v>
      </c>
      <c r="B164" s="14" t="s">
        <v>110</v>
      </c>
      <c r="C164" s="11">
        <v>962.891979</v>
      </c>
    </row>
    <row r="165" s="1" customFormat="1" ht="26.25" customHeight="1" spans="1:3">
      <c r="A165" s="12">
        <v>2050802</v>
      </c>
      <c r="B165" s="14" t="s">
        <v>111</v>
      </c>
      <c r="C165" s="11">
        <v>1431.516235</v>
      </c>
    </row>
    <row r="166" s="1" customFormat="1" ht="26.25" customHeight="1" spans="1:3">
      <c r="A166" s="12">
        <v>20509</v>
      </c>
      <c r="B166" s="13" t="s">
        <v>112</v>
      </c>
      <c r="C166" s="11">
        <f>SUM(C167)</f>
        <v>7255</v>
      </c>
    </row>
    <row r="167" s="1" customFormat="1" ht="26.25" customHeight="1" spans="1:3">
      <c r="A167" s="12">
        <v>2050999</v>
      </c>
      <c r="B167" s="14" t="s">
        <v>113</v>
      </c>
      <c r="C167" s="11">
        <v>7255</v>
      </c>
    </row>
    <row r="168" s="1" customFormat="1" ht="26.25" customHeight="1" spans="1:3">
      <c r="A168" s="12">
        <v>20599</v>
      </c>
      <c r="B168" s="13" t="s">
        <v>114</v>
      </c>
      <c r="C168" s="11">
        <f>SUM(C169)</f>
        <v>571.669038</v>
      </c>
    </row>
    <row r="169" s="1" customFormat="1" ht="26.25" customHeight="1" spans="1:3">
      <c r="A169" s="12">
        <v>2059999</v>
      </c>
      <c r="B169" s="14" t="s">
        <v>114</v>
      </c>
      <c r="C169" s="11">
        <v>571.669038</v>
      </c>
    </row>
    <row r="170" s="1" customFormat="1" ht="26.25" customHeight="1" spans="1:3">
      <c r="A170" s="9">
        <v>206</v>
      </c>
      <c r="B170" s="10" t="s">
        <v>115</v>
      </c>
      <c r="C170" s="11">
        <f>SUM(C171,C174,C176,C179,C181,C185)</f>
        <v>18093.038021</v>
      </c>
    </row>
    <row r="171" s="1" customFormat="1" ht="26.25" customHeight="1" spans="1:3">
      <c r="A171" s="12">
        <v>20601</v>
      </c>
      <c r="B171" s="13" t="s">
        <v>116</v>
      </c>
      <c r="C171" s="11">
        <f>SUM(C172:C173)</f>
        <v>261.858225</v>
      </c>
    </row>
    <row r="172" s="1" customFormat="1" ht="26.25" customHeight="1" spans="1:3">
      <c r="A172" s="12">
        <v>2060101</v>
      </c>
      <c r="B172" s="14" t="s">
        <v>8</v>
      </c>
      <c r="C172" s="11">
        <v>151.858225</v>
      </c>
    </row>
    <row r="173" s="1" customFormat="1" ht="26.25" customHeight="1" spans="1:3">
      <c r="A173" s="12">
        <v>2060102</v>
      </c>
      <c r="B173" s="14" t="s">
        <v>15</v>
      </c>
      <c r="C173" s="11">
        <v>110</v>
      </c>
    </row>
    <row r="174" s="1" customFormat="1" ht="26.25" customHeight="1" spans="1:3">
      <c r="A174" s="12">
        <v>20604</v>
      </c>
      <c r="B174" s="13" t="s">
        <v>117</v>
      </c>
      <c r="C174" s="11">
        <f>SUM(C175)</f>
        <v>6000</v>
      </c>
    </row>
    <row r="175" s="1" customFormat="1" ht="26.25" customHeight="1" spans="1:3">
      <c r="A175" s="12">
        <v>2060499</v>
      </c>
      <c r="B175" s="14" t="s">
        <v>118</v>
      </c>
      <c r="C175" s="11">
        <v>6000</v>
      </c>
    </row>
    <row r="176" s="1" customFormat="1" ht="26.25" customHeight="1" spans="1:3">
      <c r="A176" s="12">
        <v>20605</v>
      </c>
      <c r="B176" s="13" t="s">
        <v>119</v>
      </c>
      <c r="C176" s="11">
        <f>SUM(C177:C178)</f>
        <v>249.61863</v>
      </c>
    </row>
    <row r="177" s="1" customFormat="1" ht="26.25" customHeight="1" spans="1:3">
      <c r="A177" s="12">
        <v>2060501</v>
      </c>
      <c r="B177" s="14" t="s">
        <v>120</v>
      </c>
      <c r="C177" s="11">
        <v>214.61863</v>
      </c>
    </row>
    <row r="178" s="1" customFormat="1" ht="26.25" customHeight="1" spans="1:3">
      <c r="A178" s="12">
        <v>2060502</v>
      </c>
      <c r="B178" s="14" t="s">
        <v>121</v>
      </c>
      <c r="C178" s="11">
        <v>35</v>
      </c>
    </row>
    <row r="179" s="1" customFormat="1" ht="26.25" customHeight="1" spans="1:3">
      <c r="A179" s="12">
        <v>20606</v>
      </c>
      <c r="B179" s="13" t="s">
        <v>122</v>
      </c>
      <c r="C179" s="11">
        <f>SUM(C180)</f>
        <v>176.723152</v>
      </c>
    </row>
    <row r="180" s="1" customFormat="1" ht="26.25" customHeight="1" spans="1:3">
      <c r="A180" s="12">
        <v>2060601</v>
      </c>
      <c r="B180" s="14" t="s">
        <v>123</v>
      </c>
      <c r="C180" s="11">
        <v>176.723152</v>
      </c>
    </row>
    <row r="181" s="1" customFormat="1" ht="26.25" customHeight="1" spans="1:3">
      <c r="A181" s="12">
        <v>20607</v>
      </c>
      <c r="B181" s="13" t="s">
        <v>124</v>
      </c>
      <c r="C181" s="11">
        <f>SUM(C182:C184)</f>
        <v>346.838014</v>
      </c>
    </row>
    <row r="182" s="1" customFormat="1" ht="26.25" customHeight="1" spans="1:3">
      <c r="A182" s="12">
        <v>2060701</v>
      </c>
      <c r="B182" s="14" t="s">
        <v>120</v>
      </c>
      <c r="C182" s="11">
        <v>173.838014</v>
      </c>
    </row>
    <row r="183" s="1" customFormat="1" ht="26.25" customHeight="1" spans="1:3">
      <c r="A183" s="12">
        <v>2060702</v>
      </c>
      <c r="B183" s="14" t="s">
        <v>125</v>
      </c>
      <c r="C183" s="11">
        <v>71</v>
      </c>
    </row>
    <row r="184" s="1" customFormat="1" ht="26.25" customHeight="1" spans="1:3">
      <c r="A184" s="12">
        <v>2060799</v>
      </c>
      <c r="B184" s="14" t="s">
        <v>126</v>
      </c>
      <c r="C184" s="11">
        <v>102</v>
      </c>
    </row>
    <row r="185" s="1" customFormat="1" ht="26.25" customHeight="1" spans="1:3">
      <c r="A185" s="12">
        <v>20699</v>
      </c>
      <c r="B185" s="13" t="s">
        <v>127</v>
      </c>
      <c r="C185" s="11">
        <f>SUM(C186)</f>
        <v>11058</v>
      </c>
    </row>
    <row r="186" s="1" customFormat="1" ht="26.25" customHeight="1" spans="1:3">
      <c r="A186" s="12">
        <v>2069999</v>
      </c>
      <c r="B186" s="14" t="s">
        <v>127</v>
      </c>
      <c r="C186" s="11">
        <v>11058</v>
      </c>
    </row>
    <row r="187" s="1" customFormat="1" ht="26.25" customHeight="1" spans="1:3">
      <c r="A187" s="9">
        <v>207</v>
      </c>
      <c r="B187" s="10" t="s">
        <v>128</v>
      </c>
      <c r="C187" s="11">
        <f>SUM(C188,C197,C201,C206,C210)</f>
        <v>11242.183616</v>
      </c>
    </row>
    <row r="188" s="1" customFormat="1" ht="26.25" customHeight="1" spans="1:3">
      <c r="A188" s="12">
        <v>20701</v>
      </c>
      <c r="B188" s="13" t="s">
        <v>129</v>
      </c>
      <c r="C188" s="11">
        <f>SUM(C189:C196)</f>
        <v>2363.219676</v>
      </c>
    </row>
    <row r="189" s="1" customFormat="1" ht="26.25" customHeight="1" spans="1:3">
      <c r="A189" s="12">
        <v>2070101</v>
      </c>
      <c r="B189" s="14" t="s">
        <v>8</v>
      </c>
      <c r="C189" s="11">
        <v>753.438871</v>
      </c>
    </row>
    <row r="190" s="1" customFormat="1" ht="26.25" customHeight="1" spans="1:3">
      <c r="A190" s="12">
        <v>2070102</v>
      </c>
      <c r="B190" s="14" t="s">
        <v>15</v>
      </c>
      <c r="C190" s="11">
        <v>32</v>
      </c>
    </row>
    <row r="191" s="1" customFormat="1" ht="26.25" customHeight="1" spans="1:3">
      <c r="A191" s="12">
        <v>2070104</v>
      </c>
      <c r="B191" s="14" t="s">
        <v>130</v>
      </c>
      <c r="C191" s="11">
        <v>61</v>
      </c>
    </row>
    <row r="192" s="1" customFormat="1" ht="26.25" customHeight="1" spans="1:3">
      <c r="A192" s="12">
        <v>2070105</v>
      </c>
      <c r="B192" s="14" t="s">
        <v>131</v>
      </c>
      <c r="C192" s="11">
        <v>360.830768</v>
      </c>
    </row>
    <row r="193" s="1" customFormat="1" ht="26.25" customHeight="1" spans="1:3">
      <c r="A193" s="12">
        <v>2070107</v>
      </c>
      <c r="B193" s="14" t="s">
        <v>132</v>
      </c>
      <c r="C193" s="11">
        <v>501.195187</v>
      </c>
    </row>
    <row r="194" s="1" customFormat="1" ht="26.25" customHeight="1" spans="1:3">
      <c r="A194" s="12">
        <v>2070109</v>
      </c>
      <c r="B194" s="14" t="s">
        <v>133</v>
      </c>
      <c r="C194" s="11">
        <v>10</v>
      </c>
    </row>
    <row r="195" s="1" customFormat="1" ht="26.25" customHeight="1" spans="1:3">
      <c r="A195" s="12">
        <v>2070112</v>
      </c>
      <c r="B195" s="14" t="s">
        <v>134</v>
      </c>
      <c r="C195" s="11">
        <v>323.75485</v>
      </c>
    </row>
    <row r="196" s="1" customFormat="1" ht="26.25" customHeight="1" spans="1:3">
      <c r="A196" s="12">
        <v>2070199</v>
      </c>
      <c r="B196" s="14" t="s">
        <v>135</v>
      </c>
      <c r="C196" s="11">
        <v>321</v>
      </c>
    </row>
    <row r="197" s="1" customFormat="1" ht="26.25" customHeight="1" spans="1:3">
      <c r="A197" s="12">
        <v>20702</v>
      </c>
      <c r="B197" s="13" t="s">
        <v>136</v>
      </c>
      <c r="C197" s="11">
        <f>SUM(C198:C200)</f>
        <v>24</v>
      </c>
    </row>
    <row r="198" s="1" customFormat="1" ht="26.25" customHeight="1" spans="1:3">
      <c r="A198" s="12">
        <v>2070204</v>
      </c>
      <c r="B198" s="14" t="s">
        <v>137</v>
      </c>
      <c r="C198" s="11">
        <v>7</v>
      </c>
    </row>
    <row r="199" s="1" customFormat="1" ht="26.25" customHeight="1" spans="1:3">
      <c r="A199" s="12">
        <v>2070205</v>
      </c>
      <c r="B199" s="14" t="s">
        <v>138</v>
      </c>
      <c r="C199" s="11">
        <v>5</v>
      </c>
    </row>
    <row r="200" s="1" customFormat="1" ht="26.25" customHeight="1" spans="1:3">
      <c r="A200" s="12">
        <v>2070299</v>
      </c>
      <c r="B200" s="14" t="s">
        <v>139</v>
      </c>
      <c r="C200" s="11">
        <v>12</v>
      </c>
    </row>
    <row r="201" s="1" customFormat="1" ht="26.25" customHeight="1" spans="1:3">
      <c r="A201" s="12">
        <v>20703</v>
      </c>
      <c r="B201" s="13" t="s">
        <v>140</v>
      </c>
      <c r="C201" s="11">
        <f>SUM(C202:C205)</f>
        <v>1029.352653</v>
      </c>
    </row>
    <row r="202" s="1" customFormat="1" ht="26.25" customHeight="1" spans="1:3">
      <c r="A202" s="12">
        <v>2070305</v>
      </c>
      <c r="B202" s="14" t="s">
        <v>141</v>
      </c>
      <c r="C202" s="11">
        <v>100</v>
      </c>
    </row>
    <row r="203" s="1" customFormat="1" ht="26.25" customHeight="1" spans="1:3">
      <c r="A203" s="12">
        <v>2070306</v>
      </c>
      <c r="B203" s="14" t="s">
        <v>142</v>
      </c>
      <c r="C203" s="11">
        <v>879.352653</v>
      </c>
    </row>
    <row r="204" s="1" customFormat="1" ht="26.25" customHeight="1" spans="1:3">
      <c r="A204" s="12">
        <v>2070307</v>
      </c>
      <c r="B204" s="14" t="s">
        <v>143</v>
      </c>
      <c r="C204" s="11">
        <v>13</v>
      </c>
    </row>
    <row r="205" s="1" customFormat="1" ht="26.25" customHeight="1" spans="1:3">
      <c r="A205" s="12">
        <v>2070399</v>
      </c>
      <c r="B205" s="14" t="s">
        <v>144</v>
      </c>
      <c r="C205" s="11">
        <v>37</v>
      </c>
    </row>
    <row r="206" s="1" customFormat="1" ht="26.25" customHeight="1" spans="1:3">
      <c r="A206" s="12">
        <v>20708</v>
      </c>
      <c r="B206" s="13" t="s">
        <v>145</v>
      </c>
      <c r="C206" s="11">
        <f>SUM(C207:C209)</f>
        <v>7725.611287</v>
      </c>
    </row>
    <row r="207" s="1" customFormat="1" ht="26.25" customHeight="1" spans="1:3">
      <c r="A207" s="12">
        <v>2070807</v>
      </c>
      <c r="B207" s="14" t="s">
        <v>146</v>
      </c>
      <c r="C207" s="11">
        <v>286.899177</v>
      </c>
    </row>
    <row r="208" s="1" customFormat="1" ht="26.25" customHeight="1" spans="1:3">
      <c r="A208" s="12">
        <v>2070808</v>
      </c>
      <c r="B208" s="14" t="s">
        <v>147</v>
      </c>
      <c r="C208" s="11">
        <v>7388.71211</v>
      </c>
    </row>
    <row r="209" s="1" customFormat="1" ht="26.25" customHeight="1" spans="1:3">
      <c r="A209" s="12">
        <v>2070899</v>
      </c>
      <c r="B209" s="14" t="s">
        <v>148</v>
      </c>
      <c r="C209" s="11">
        <v>50</v>
      </c>
    </row>
    <row r="210" s="1" customFormat="1" ht="26.25" customHeight="1" spans="1:3">
      <c r="A210" s="12">
        <v>20799</v>
      </c>
      <c r="B210" s="13" t="s">
        <v>149</v>
      </c>
      <c r="C210" s="11">
        <f>SUM(C211)</f>
        <v>100</v>
      </c>
    </row>
    <row r="211" s="1" customFormat="1" ht="26.25" customHeight="1" spans="1:3">
      <c r="A211" s="12">
        <v>2079999</v>
      </c>
      <c r="B211" s="14" t="s">
        <v>149</v>
      </c>
      <c r="C211" s="11">
        <v>100</v>
      </c>
    </row>
    <row r="212" s="1" customFormat="1" ht="26.25" customHeight="1" spans="1:3">
      <c r="A212" s="9">
        <v>208</v>
      </c>
      <c r="B212" s="10" t="s">
        <v>150</v>
      </c>
      <c r="C212" s="11">
        <f>SUM(C213,C222,C228,C236,C240,C243,C248,C254,C260,C263,C266,C269,C273,C275)</f>
        <v>90892.983826</v>
      </c>
    </row>
    <row r="213" s="1" customFormat="1" ht="26.25" customHeight="1" spans="1:3">
      <c r="A213" s="12">
        <v>20801</v>
      </c>
      <c r="B213" s="13" t="s">
        <v>151</v>
      </c>
      <c r="C213" s="11">
        <f>SUM(C214:C221)</f>
        <v>4756.837832</v>
      </c>
    </row>
    <row r="214" s="1" customFormat="1" ht="26.25" customHeight="1" spans="1:3">
      <c r="A214" s="12">
        <v>2080101</v>
      </c>
      <c r="B214" s="14" t="s">
        <v>8</v>
      </c>
      <c r="C214" s="11">
        <v>779.557007</v>
      </c>
    </row>
    <row r="215" s="1" customFormat="1" ht="26.25" customHeight="1" spans="1:3">
      <c r="A215" s="12">
        <v>2080102</v>
      </c>
      <c r="B215" s="14" t="s">
        <v>15</v>
      </c>
      <c r="C215" s="11">
        <v>646.28</v>
      </c>
    </row>
    <row r="216" s="1" customFormat="1" ht="26.25" customHeight="1" spans="1:3">
      <c r="A216" s="12">
        <v>2080105</v>
      </c>
      <c r="B216" s="14" t="s">
        <v>152</v>
      </c>
      <c r="C216" s="11">
        <v>9</v>
      </c>
    </row>
    <row r="217" s="1" customFormat="1" ht="26.25" customHeight="1" spans="1:3">
      <c r="A217" s="12">
        <v>2080106</v>
      </c>
      <c r="B217" s="14" t="s">
        <v>153</v>
      </c>
      <c r="C217" s="11">
        <v>507.846987</v>
      </c>
    </row>
    <row r="218" s="1" customFormat="1" ht="26.25" customHeight="1" spans="1:3">
      <c r="A218" s="12">
        <v>2080108</v>
      </c>
      <c r="B218" s="14" t="s">
        <v>31</v>
      </c>
      <c r="C218" s="11">
        <v>20</v>
      </c>
    </row>
    <row r="219" s="1" customFormat="1" ht="26.25" customHeight="1" spans="1:3">
      <c r="A219" s="12">
        <v>2080109</v>
      </c>
      <c r="B219" s="14" t="s">
        <v>154</v>
      </c>
      <c r="C219" s="11">
        <v>1393.153838</v>
      </c>
    </row>
    <row r="220" s="1" customFormat="1" ht="26.25" customHeight="1" spans="1:3">
      <c r="A220" s="12">
        <v>2080112</v>
      </c>
      <c r="B220" s="14" t="s">
        <v>155</v>
      </c>
      <c r="C220" s="11">
        <v>5</v>
      </c>
    </row>
    <row r="221" s="1" customFormat="1" ht="26.25" customHeight="1" spans="1:3">
      <c r="A221" s="12">
        <v>2080199</v>
      </c>
      <c r="B221" s="14" t="s">
        <v>156</v>
      </c>
      <c r="C221" s="11">
        <v>1396</v>
      </c>
    </row>
    <row r="222" s="1" customFormat="1" ht="26.25" customHeight="1" spans="1:3">
      <c r="A222" s="12">
        <v>20802</v>
      </c>
      <c r="B222" s="13" t="s">
        <v>157</v>
      </c>
      <c r="C222" s="11">
        <f>SUM(C223:C227)</f>
        <v>560.53108</v>
      </c>
    </row>
    <row r="223" s="1" customFormat="1" ht="26.25" customHeight="1" spans="1:3">
      <c r="A223" s="12">
        <v>2080201</v>
      </c>
      <c r="B223" s="14" t="s">
        <v>8</v>
      </c>
      <c r="C223" s="11">
        <v>313.53108</v>
      </c>
    </row>
    <row r="224" s="1" customFormat="1" ht="26.25" customHeight="1" spans="1:3">
      <c r="A224" s="12">
        <v>2080206</v>
      </c>
      <c r="B224" s="14" t="s">
        <v>158</v>
      </c>
      <c r="C224" s="11">
        <v>15</v>
      </c>
    </row>
    <row r="225" s="1" customFormat="1" ht="26.25" customHeight="1" spans="1:3">
      <c r="A225" s="12">
        <v>2080207</v>
      </c>
      <c r="B225" s="14" t="s">
        <v>159</v>
      </c>
      <c r="C225" s="11">
        <v>32</v>
      </c>
    </row>
    <row r="226" s="1" customFormat="1" ht="26.25" customHeight="1" spans="1:3">
      <c r="A226" s="12">
        <v>2080209</v>
      </c>
      <c r="B226" s="14" t="s">
        <v>160</v>
      </c>
      <c r="C226" s="11">
        <v>7</v>
      </c>
    </row>
    <row r="227" s="1" customFormat="1" ht="26.25" customHeight="1" spans="1:3">
      <c r="A227" s="12">
        <v>2080299</v>
      </c>
      <c r="B227" s="14" t="s">
        <v>161</v>
      </c>
      <c r="C227" s="11">
        <v>193</v>
      </c>
    </row>
    <row r="228" s="1" customFormat="1" ht="26.25" customHeight="1" spans="1:3">
      <c r="A228" s="12">
        <v>20805</v>
      </c>
      <c r="B228" s="13" t="s">
        <v>162</v>
      </c>
      <c r="C228" s="11">
        <f>SUM(C229:C235)</f>
        <v>58508.332687</v>
      </c>
    </row>
    <row r="229" s="1" customFormat="1" ht="26.25" customHeight="1" spans="1:3">
      <c r="A229" s="12">
        <v>2080501</v>
      </c>
      <c r="B229" s="14" t="s">
        <v>163</v>
      </c>
      <c r="C229" s="11">
        <v>2625.237996</v>
      </c>
    </row>
    <row r="230" s="1" customFormat="1" ht="26.25" customHeight="1" spans="1:3">
      <c r="A230" s="12">
        <v>2080502</v>
      </c>
      <c r="B230" s="14" t="s">
        <v>164</v>
      </c>
      <c r="C230" s="11">
        <v>2755.79492</v>
      </c>
    </row>
    <row r="231" s="1" customFormat="1" ht="26.25" customHeight="1" spans="1:3">
      <c r="A231" s="12">
        <v>2080503</v>
      </c>
      <c r="B231" s="14" t="s">
        <v>165</v>
      </c>
      <c r="C231" s="11">
        <v>2237.301878</v>
      </c>
    </row>
    <row r="232" s="1" customFormat="1" ht="26.25" customHeight="1" spans="1:3">
      <c r="A232" s="12">
        <v>2080505</v>
      </c>
      <c r="B232" s="14" t="s">
        <v>166</v>
      </c>
      <c r="C232" s="11">
        <v>11882.309859</v>
      </c>
    </row>
    <row r="233" s="1" customFormat="1" ht="26.25" customHeight="1" spans="1:3">
      <c r="A233" s="12">
        <v>2080506</v>
      </c>
      <c r="B233" s="14" t="s">
        <v>167</v>
      </c>
      <c r="C233" s="11">
        <v>5923.688034</v>
      </c>
    </row>
    <row r="234" s="1" customFormat="1" ht="26.25" customHeight="1" spans="1:3">
      <c r="A234" s="12">
        <v>2080507</v>
      </c>
      <c r="B234" s="14" t="s">
        <v>168</v>
      </c>
      <c r="C234" s="11">
        <v>32842</v>
      </c>
    </row>
    <row r="235" s="1" customFormat="1" ht="26.25" customHeight="1" spans="1:3">
      <c r="A235" s="12">
        <v>2080599</v>
      </c>
      <c r="B235" s="14" t="s">
        <v>169</v>
      </c>
      <c r="C235" s="11">
        <v>242</v>
      </c>
    </row>
    <row r="236" s="1" customFormat="1" ht="26.25" customHeight="1" spans="1:3">
      <c r="A236" s="12">
        <v>20807</v>
      </c>
      <c r="B236" s="13" t="s">
        <v>170</v>
      </c>
      <c r="C236" s="11">
        <f>SUM(C237:C239)</f>
        <v>644</v>
      </c>
    </row>
    <row r="237" s="1" customFormat="1" ht="26.25" customHeight="1" spans="1:3">
      <c r="A237" s="12">
        <v>2080701</v>
      </c>
      <c r="B237" s="14" t="s">
        <v>171</v>
      </c>
      <c r="C237" s="11">
        <v>18</v>
      </c>
    </row>
    <row r="238" s="1" customFormat="1" ht="26.25" customHeight="1" spans="1:3">
      <c r="A238" s="12">
        <v>2080712</v>
      </c>
      <c r="B238" s="14" t="s">
        <v>172</v>
      </c>
      <c r="C238" s="11">
        <v>30</v>
      </c>
    </row>
    <row r="239" s="1" customFormat="1" ht="26.25" customHeight="1" spans="1:3">
      <c r="A239" s="12">
        <v>2080799</v>
      </c>
      <c r="B239" s="14" t="s">
        <v>173</v>
      </c>
      <c r="C239" s="11">
        <v>596</v>
      </c>
    </row>
    <row r="240" s="1" customFormat="1" ht="26.25" customHeight="1" spans="1:3">
      <c r="A240" s="12">
        <v>20808</v>
      </c>
      <c r="B240" s="13" t="s">
        <v>174</v>
      </c>
      <c r="C240" s="11">
        <f>SUM(C241:C242)</f>
        <v>98</v>
      </c>
    </row>
    <row r="241" s="1" customFormat="1" ht="26.25" customHeight="1" spans="1:3">
      <c r="A241" s="12">
        <v>2080802</v>
      </c>
      <c r="B241" s="14" t="s">
        <v>175</v>
      </c>
      <c r="C241" s="11">
        <v>61</v>
      </c>
    </row>
    <row r="242" s="1" customFormat="1" ht="26.25" customHeight="1" spans="1:3">
      <c r="A242" s="12">
        <v>2080805</v>
      </c>
      <c r="B242" s="14" t="s">
        <v>176</v>
      </c>
      <c r="C242" s="11">
        <v>37</v>
      </c>
    </row>
    <row r="243" s="1" customFormat="1" ht="26.25" customHeight="1" spans="1:3">
      <c r="A243" s="12">
        <v>20809</v>
      </c>
      <c r="B243" s="13" t="s">
        <v>177</v>
      </c>
      <c r="C243" s="11">
        <f>SUM(C244:C247)</f>
        <v>149.80777</v>
      </c>
    </row>
    <row r="244" s="1" customFormat="1" ht="26.25" customHeight="1" spans="1:3">
      <c r="A244" s="12">
        <v>2080902</v>
      </c>
      <c r="B244" s="14" t="s">
        <v>178</v>
      </c>
      <c r="C244" s="11">
        <v>0</v>
      </c>
    </row>
    <row r="245" s="1" customFormat="1" ht="26.25" customHeight="1" spans="1:3">
      <c r="A245" s="12">
        <v>2080903</v>
      </c>
      <c r="B245" s="14" t="s">
        <v>179</v>
      </c>
      <c r="C245" s="11">
        <v>106.80777</v>
      </c>
    </row>
    <row r="246" s="1" customFormat="1" ht="26.25" customHeight="1" spans="1:3">
      <c r="A246" s="12">
        <v>2080905</v>
      </c>
      <c r="B246" s="14" t="s">
        <v>180</v>
      </c>
      <c r="C246" s="11">
        <v>14</v>
      </c>
    </row>
    <row r="247" s="1" customFormat="1" ht="26.25" customHeight="1" spans="1:3">
      <c r="A247" s="12">
        <v>2080999</v>
      </c>
      <c r="B247" s="14" t="s">
        <v>181</v>
      </c>
      <c r="C247" s="11">
        <v>29</v>
      </c>
    </row>
    <row r="248" s="1" customFormat="1" ht="26.25" customHeight="1" spans="1:3">
      <c r="A248" s="12">
        <v>20810</v>
      </c>
      <c r="B248" s="13" t="s">
        <v>182</v>
      </c>
      <c r="C248" s="11">
        <f>SUM(C249:C253)</f>
        <v>4538.191827</v>
      </c>
    </row>
    <row r="249" s="1" customFormat="1" ht="26.25" customHeight="1" spans="1:3">
      <c r="A249" s="12">
        <v>2081001</v>
      </c>
      <c r="B249" s="14" t="s">
        <v>183</v>
      </c>
      <c r="C249" s="11">
        <v>12</v>
      </c>
    </row>
    <row r="250" s="1" customFormat="1" ht="26.25" customHeight="1" spans="1:3">
      <c r="A250" s="12">
        <v>2081002</v>
      </c>
      <c r="B250" s="14" t="s">
        <v>184</v>
      </c>
      <c r="C250" s="11">
        <v>1716</v>
      </c>
    </row>
    <row r="251" s="1" customFormat="1" ht="26.25" customHeight="1" spans="1:3">
      <c r="A251" s="12">
        <v>2081004</v>
      </c>
      <c r="B251" s="14" t="s">
        <v>185</v>
      </c>
      <c r="C251" s="11">
        <v>193.822807</v>
      </c>
    </row>
    <row r="252" s="1" customFormat="1" ht="26.25" customHeight="1" spans="1:3">
      <c r="A252" s="12">
        <v>2081005</v>
      </c>
      <c r="B252" s="14" t="s">
        <v>186</v>
      </c>
      <c r="C252" s="11">
        <v>807.36902</v>
      </c>
    </row>
    <row r="253" s="1" customFormat="1" ht="26.25" customHeight="1" spans="1:3">
      <c r="A253" s="12">
        <v>2081006</v>
      </c>
      <c r="B253" s="14" t="s">
        <v>187</v>
      </c>
      <c r="C253" s="11">
        <v>1809</v>
      </c>
    </row>
    <row r="254" s="1" customFormat="1" ht="26.25" customHeight="1" spans="1:3">
      <c r="A254" s="12">
        <v>20811</v>
      </c>
      <c r="B254" s="13" t="s">
        <v>188</v>
      </c>
      <c r="C254" s="11">
        <f>SUM(C255:C259)</f>
        <v>778.533846</v>
      </c>
    </row>
    <row r="255" s="1" customFormat="1" ht="26.25" customHeight="1" spans="1:3">
      <c r="A255" s="12">
        <v>2081101</v>
      </c>
      <c r="B255" s="14" t="s">
        <v>8</v>
      </c>
      <c r="C255" s="11">
        <v>202.533846</v>
      </c>
    </row>
    <row r="256" s="1" customFormat="1" ht="26.25" customHeight="1" spans="1:3">
      <c r="A256" s="12">
        <v>2081104</v>
      </c>
      <c r="B256" s="14" t="s">
        <v>189</v>
      </c>
      <c r="C256" s="11">
        <v>142</v>
      </c>
    </row>
    <row r="257" s="1" customFormat="1" ht="26.25" customHeight="1" spans="1:3">
      <c r="A257" s="12">
        <v>2081105</v>
      </c>
      <c r="B257" s="14" t="s">
        <v>190</v>
      </c>
      <c r="C257" s="11">
        <v>79</v>
      </c>
    </row>
    <row r="258" s="1" customFormat="1" ht="26.25" customHeight="1" spans="1:3">
      <c r="A258" s="12">
        <v>2081107</v>
      </c>
      <c r="B258" s="14" t="s">
        <v>191</v>
      </c>
      <c r="C258" s="11">
        <v>266</v>
      </c>
    </row>
    <row r="259" s="1" customFormat="1" ht="26.25" customHeight="1" spans="1:3">
      <c r="A259" s="12">
        <v>2081199</v>
      </c>
      <c r="B259" s="14" t="s">
        <v>192</v>
      </c>
      <c r="C259" s="11">
        <v>89</v>
      </c>
    </row>
    <row r="260" s="1" customFormat="1" ht="26.25" customHeight="1" spans="1:3">
      <c r="A260" s="12">
        <v>20816</v>
      </c>
      <c r="B260" s="13" t="s">
        <v>193</v>
      </c>
      <c r="C260" s="11">
        <f>SUM(C261:C262)</f>
        <v>231.136985</v>
      </c>
    </row>
    <row r="261" s="1" customFormat="1" ht="26.25" customHeight="1" spans="1:3">
      <c r="A261" s="12">
        <v>2081601</v>
      </c>
      <c r="B261" s="14" t="s">
        <v>8</v>
      </c>
      <c r="C261" s="11">
        <v>167.136985</v>
      </c>
    </row>
    <row r="262" s="1" customFormat="1" ht="26.25" customHeight="1" spans="1:3">
      <c r="A262" s="12">
        <v>2081602</v>
      </c>
      <c r="B262" s="14" t="s">
        <v>15</v>
      </c>
      <c r="C262" s="11">
        <v>64</v>
      </c>
    </row>
    <row r="263" s="1" customFormat="1" ht="26.25" customHeight="1" spans="1:3">
      <c r="A263" s="12">
        <v>20820</v>
      </c>
      <c r="B263" s="13" t="s">
        <v>194</v>
      </c>
      <c r="C263" s="11">
        <f>SUM(C264:C265)</f>
        <v>243.517059</v>
      </c>
    </row>
    <row r="264" s="1" customFormat="1" ht="26.25" customHeight="1" spans="1:3">
      <c r="A264" s="12">
        <v>2082001</v>
      </c>
      <c r="B264" s="14" t="s">
        <v>195</v>
      </c>
      <c r="C264" s="11">
        <v>50</v>
      </c>
    </row>
    <row r="265" s="1" customFormat="1" ht="26.25" customHeight="1" spans="1:3">
      <c r="A265" s="12">
        <v>2082002</v>
      </c>
      <c r="B265" s="14" t="s">
        <v>196</v>
      </c>
      <c r="C265" s="11">
        <v>193.517059</v>
      </c>
    </row>
    <row r="266" s="1" customFormat="1" ht="26.25" customHeight="1" spans="1:3">
      <c r="A266" s="12">
        <v>20826</v>
      </c>
      <c r="B266" s="13" t="s">
        <v>197</v>
      </c>
      <c r="C266" s="11">
        <f>SUM(C267:C268)</f>
        <v>4033</v>
      </c>
    </row>
    <row r="267" s="1" customFormat="1" ht="26.25" customHeight="1" spans="1:3">
      <c r="A267" s="12">
        <v>2082601</v>
      </c>
      <c r="B267" s="14" t="s">
        <v>198</v>
      </c>
      <c r="C267" s="11">
        <v>3749</v>
      </c>
    </row>
    <row r="268" s="1" customFormat="1" ht="26.25" customHeight="1" spans="1:3">
      <c r="A268" s="12">
        <v>2082602</v>
      </c>
      <c r="B268" s="14" t="s">
        <v>199</v>
      </c>
      <c r="C268" s="11">
        <v>284</v>
      </c>
    </row>
    <row r="269" s="1" customFormat="1" ht="26.25" customHeight="1" spans="1:3">
      <c r="A269" s="12">
        <v>20828</v>
      </c>
      <c r="B269" s="13" t="s">
        <v>200</v>
      </c>
      <c r="C269" s="11">
        <f>SUM(C270:C272)</f>
        <v>801.394289</v>
      </c>
    </row>
    <row r="270" s="1" customFormat="1" ht="26.25" customHeight="1" spans="1:3">
      <c r="A270" s="12">
        <v>2082801</v>
      </c>
      <c r="B270" s="14" t="s">
        <v>8</v>
      </c>
      <c r="C270" s="11">
        <v>246.194289</v>
      </c>
    </row>
    <row r="271" s="1" customFormat="1" ht="26.25" customHeight="1" spans="1:3">
      <c r="A271" s="12">
        <v>2082802</v>
      </c>
      <c r="B271" s="14" t="s">
        <v>15</v>
      </c>
      <c r="C271" s="11">
        <v>458.2</v>
      </c>
    </row>
    <row r="272" s="1" customFormat="1" ht="26.25" customHeight="1" spans="1:3">
      <c r="A272" s="12">
        <v>2082804</v>
      </c>
      <c r="B272" s="14" t="s">
        <v>201</v>
      </c>
      <c r="C272" s="11">
        <v>97</v>
      </c>
    </row>
    <row r="273" s="1" customFormat="1" ht="26.25" customHeight="1" spans="1:3">
      <c r="A273" s="12">
        <v>20830</v>
      </c>
      <c r="B273" s="13" t="s">
        <v>202</v>
      </c>
      <c r="C273" s="11">
        <f>SUM(C274)</f>
        <v>13</v>
      </c>
    </row>
    <row r="274" s="1" customFormat="1" ht="26.25" customHeight="1" spans="1:3">
      <c r="A274" s="12">
        <v>2083001</v>
      </c>
      <c r="B274" s="14" t="s">
        <v>203</v>
      </c>
      <c r="C274" s="11">
        <v>13</v>
      </c>
    </row>
    <row r="275" s="1" customFormat="1" ht="26.25" customHeight="1" spans="1:3">
      <c r="A275" s="12">
        <v>20899</v>
      </c>
      <c r="B275" s="13" t="s">
        <v>204</v>
      </c>
      <c r="C275" s="11">
        <f>SUM(C276)</f>
        <v>15536.700451</v>
      </c>
    </row>
    <row r="276" s="1" customFormat="1" ht="26.25" customHeight="1" spans="1:3">
      <c r="A276" s="12">
        <v>2089999</v>
      </c>
      <c r="B276" s="14" t="s">
        <v>204</v>
      </c>
      <c r="C276" s="11">
        <v>15536.700451</v>
      </c>
    </row>
    <row r="277" s="1" customFormat="1" ht="26.25" customHeight="1" spans="1:3">
      <c r="A277" s="9">
        <v>210</v>
      </c>
      <c r="B277" s="10" t="s">
        <v>205</v>
      </c>
      <c r="C277" s="11">
        <f>SUM(C278,C283,C289,C291,C299,C301,C306,C309,C311,C313)</f>
        <v>53246.925947</v>
      </c>
    </row>
    <row r="278" s="1" customFormat="1" ht="26.25" customHeight="1" spans="1:3">
      <c r="A278" s="12">
        <v>21001</v>
      </c>
      <c r="B278" s="13" t="s">
        <v>206</v>
      </c>
      <c r="C278" s="11">
        <f>SUM(C279:C282)</f>
        <v>2698.749401</v>
      </c>
    </row>
    <row r="279" s="1" customFormat="1" ht="26.25" customHeight="1" spans="1:3">
      <c r="A279" s="12">
        <v>2100101</v>
      </c>
      <c r="B279" s="14" t="s">
        <v>8</v>
      </c>
      <c r="C279" s="11">
        <v>508.049401</v>
      </c>
    </row>
    <row r="280" s="1" customFormat="1" ht="26.25" customHeight="1" spans="1:3">
      <c r="A280" s="12">
        <v>2100102</v>
      </c>
      <c r="B280" s="14" t="s">
        <v>15</v>
      </c>
      <c r="C280" s="11">
        <v>308</v>
      </c>
    </row>
    <row r="281" s="1" customFormat="1" ht="26.25" customHeight="1" spans="1:3">
      <c r="A281" s="12">
        <v>2100103</v>
      </c>
      <c r="B281" s="14" t="s">
        <v>22</v>
      </c>
      <c r="C281" s="11">
        <v>6.7</v>
      </c>
    </row>
    <row r="282" s="1" customFormat="1" ht="26.25" customHeight="1" spans="1:3">
      <c r="A282" s="12">
        <v>2100199</v>
      </c>
      <c r="B282" s="14" t="s">
        <v>207</v>
      </c>
      <c r="C282" s="11">
        <v>1876</v>
      </c>
    </row>
    <row r="283" s="1" customFormat="1" ht="26.25" customHeight="1" spans="1:3">
      <c r="A283" s="12">
        <v>21002</v>
      </c>
      <c r="B283" s="13" t="s">
        <v>208</v>
      </c>
      <c r="C283" s="11">
        <f>SUM(C284:C288)</f>
        <v>16483.342</v>
      </c>
    </row>
    <row r="284" s="1" customFormat="1" ht="26.25" customHeight="1" spans="1:3">
      <c r="A284" s="12">
        <v>2100201</v>
      </c>
      <c r="B284" s="14" t="s">
        <v>209</v>
      </c>
      <c r="C284" s="11">
        <v>7808.46</v>
      </c>
    </row>
    <row r="285" s="1" customFormat="1" ht="26.25" customHeight="1" spans="1:3">
      <c r="A285" s="12">
        <v>2100202</v>
      </c>
      <c r="B285" s="14" t="s">
        <v>210</v>
      </c>
      <c r="C285" s="11">
        <v>5580.172</v>
      </c>
    </row>
    <row r="286" s="1" customFormat="1" ht="26.25" customHeight="1" spans="1:3">
      <c r="A286" s="12">
        <v>2100203</v>
      </c>
      <c r="B286" s="14" t="s">
        <v>211</v>
      </c>
      <c r="C286" s="11">
        <v>687.74</v>
      </c>
    </row>
    <row r="287" s="1" customFormat="1" ht="26.25" customHeight="1" spans="1:3">
      <c r="A287" s="12">
        <v>2100204</v>
      </c>
      <c r="B287" s="14" t="s">
        <v>212</v>
      </c>
      <c r="C287" s="11">
        <v>1279.86</v>
      </c>
    </row>
    <row r="288" s="1" customFormat="1" ht="26.25" customHeight="1" spans="1:3">
      <c r="A288" s="12">
        <v>2100205</v>
      </c>
      <c r="B288" s="14" t="s">
        <v>213</v>
      </c>
      <c r="C288" s="11">
        <v>1127.11</v>
      </c>
    </row>
    <row r="289" s="1" customFormat="1" ht="26.25" customHeight="1" spans="1:3">
      <c r="A289" s="12">
        <v>21003</v>
      </c>
      <c r="B289" s="13" t="s">
        <v>214</v>
      </c>
      <c r="C289" s="11">
        <f>SUM(C290)</f>
        <v>5</v>
      </c>
    </row>
    <row r="290" s="1" customFormat="1" ht="26.25" customHeight="1" spans="1:3">
      <c r="A290" s="12">
        <v>2100399</v>
      </c>
      <c r="B290" s="14" t="s">
        <v>215</v>
      </c>
      <c r="C290" s="11">
        <v>5</v>
      </c>
    </row>
    <row r="291" s="1" customFormat="1" ht="26.25" customHeight="1" spans="1:3">
      <c r="A291" s="12">
        <v>21004</v>
      </c>
      <c r="B291" s="13" t="s">
        <v>216</v>
      </c>
      <c r="C291" s="11">
        <f>SUM(C292:C298)</f>
        <v>6674.867773</v>
      </c>
    </row>
    <row r="292" s="1" customFormat="1" ht="26.25" customHeight="1" spans="1:3">
      <c r="A292" s="12">
        <v>2100401</v>
      </c>
      <c r="B292" s="14" t="s">
        <v>217</v>
      </c>
      <c r="C292" s="11">
        <v>1256.896424</v>
      </c>
    </row>
    <row r="293" s="1" customFormat="1" ht="26.25" customHeight="1" spans="1:3">
      <c r="A293" s="12">
        <v>2100403</v>
      </c>
      <c r="B293" s="14" t="s">
        <v>218</v>
      </c>
      <c r="C293" s="11">
        <v>4297.01</v>
      </c>
    </row>
    <row r="294" s="1" customFormat="1" ht="26.25" customHeight="1" spans="1:3">
      <c r="A294" s="12">
        <v>2100406</v>
      </c>
      <c r="B294" s="14" t="s">
        <v>219</v>
      </c>
      <c r="C294" s="11">
        <v>533.968009</v>
      </c>
    </row>
    <row r="295" s="1" customFormat="1" ht="26.25" customHeight="1" spans="1:3">
      <c r="A295" s="12">
        <v>2100408</v>
      </c>
      <c r="B295" s="14" t="s">
        <v>220</v>
      </c>
      <c r="C295" s="11">
        <v>275</v>
      </c>
    </row>
    <row r="296" s="1" customFormat="1" ht="26.25" customHeight="1" spans="1:3">
      <c r="A296" s="12">
        <v>2100409</v>
      </c>
      <c r="B296" s="14" t="s">
        <v>221</v>
      </c>
      <c r="C296" s="11">
        <v>1</v>
      </c>
    </row>
    <row r="297" s="1" customFormat="1" ht="26.25" customHeight="1" spans="1:3">
      <c r="A297" s="12">
        <v>2100410</v>
      </c>
      <c r="B297" s="14" t="s">
        <v>222</v>
      </c>
      <c r="C297" s="11">
        <v>100</v>
      </c>
    </row>
    <row r="298" s="1" customFormat="1" ht="26.25" customHeight="1" spans="1:3">
      <c r="A298" s="12">
        <v>2100499</v>
      </c>
      <c r="B298" s="14" t="s">
        <v>223</v>
      </c>
      <c r="C298" s="11">
        <v>210.99334</v>
      </c>
    </row>
    <row r="299" s="1" customFormat="1" ht="26.25" customHeight="1" spans="1:3">
      <c r="A299" s="12">
        <v>21007</v>
      </c>
      <c r="B299" s="13" t="s">
        <v>224</v>
      </c>
      <c r="C299" s="11">
        <f>SUM(C300)</f>
        <v>1140</v>
      </c>
    </row>
    <row r="300" s="1" customFormat="1" ht="26.25" customHeight="1" spans="1:3">
      <c r="A300" s="12">
        <v>2100799</v>
      </c>
      <c r="B300" s="14" t="s">
        <v>225</v>
      </c>
      <c r="C300" s="11">
        <v>1140</v>
      </c>
    </row>
    <row r="301" s="1" customFormat="1" ht="26.25" customHeight="1" spans="1:3">
      <c r="A301" s="12">
        <v>21011</v>
      </c>
      <c r="B301" s="13" t="s">
        <v>226</v>
      </c>
      <c r="C301" s="11">
        <f>SUM(C302:C305)</f>
        <v>21594.19874</v>
      </c>
    </row>
    <row r="302" s="1" customFormat="1" ht="26.25" customHeight="1" spans="1:3">
      <c r="A302" s="12">
        <v>2101101</v>
      </c>
      <c r="B302" s="14" t="s">
        <v>227</v>
      </c>
      <c r="C302" s="11">
        <v>3369.69476</v>
      </c>
    </row>
    <row r="303" s="1" customFormat="1" ht="26.25" customHeight="1" spans="1:3">
      <c r="A303" s="12">
        <v>2101102</v>
      </c>
      <c r="B303" s="14" t="s">
        <v>228</v>
      </c>
      <c r="C303" s="11">
        <v>3324.37118</v>
      </c>
    </row>
    <row r="304" s="1" customFormat="1" ht="26.25" customHeight="1" spans="1:3">
      <c r="A304" s="12">
        <v>2101103</v>
      </c>
      <c r="B304" s="14" t="s">
        <v>229</v>
      </c>
      <c r="C304" s="11">
        <v>14897.866</v>
      </c>
    </row>
    <row r="305" s="1" customFormat="1" ht="26.25" customHeight="1" spans="1:3">
      <c r="A305" s="12">
        <v>2101199</v>
      </c>
      <c r="B305" s="14" t="s">
        <v>230</v>
      </c>
      <c r="C305" s="11">
        <v>2.2668</v>
      </c>
    </row>
    <row r="306" s="1" customFormat="1" ht="26.25" customHeight="1" spans="1:3">
      <c r="A306" s="12">
        <v>21012</v>
      </c>
      <c r="B306" s="13" t="s">
        <v>231</v>
      </c>
      <c r="C306" s="11">
        <f>SUM(C307:C308)</f>
        <v>2814</v>
      </c>
    </row>
    <row r="307" s="1" customFormat="1" ht="26.25" customHeight="1" spans="1:3">
      <c r="A307" s="12">
        <v>2101202</v>
      </c>
      <c r="B307" s="14" t="s">
        <v>232</v>
      </c>
      <c r="C307" s="11">
        <v>1776</v>
      </c>
    </row>
    <row r="308" s="1" customFormat="1" ht="26.25" customHeight="1" spans="1:3">
      <c r="A308" s="12">
        <v>2101299</v>
      </c>
      <c r="B308" s="14" t="s">
        <v>233</v>
      </c>
      <c r="C308" s="11">
        <v>1038</v>
      </c>
    </row>
    <row r="309" s="1" customFormat="1" ht="26.25" customHeight="1" spans="1:3">
      <c r="A309" s="12">
        <v>21013</v>
      </c>
      <c r="B309" s="13" t="s">
        <v>234</v>
      </c>
      <c r="C309" s="11">
        <f>SUM(C310)</f>
        <v>335</v>
      </c>
    </row>
    <row r="310" s="1" customFormat="1" ht="26.25" customHeight="1" spans="1:3">
      <c r="A310" s="12">
        <v>2101301</v>
      </c>
      <c r="B310" s="14" t="s">
        <v>235</v>
      </c>
      <c r="C310" s="11">
        <v>335</v>
      </c>
    </row>
    <row r="311" s="1" customFormat="1" ht="26.25" customHeight="1" spans="1:3">
      <c r="A311" s="12">
        <v>21014</v>
      </c>
      <c r="B311" s="13" t="s">
        <v>236</v>
      </c>
      <c r="C311" s="11">
        <f>SUM(C312)</f>
        <v>18</v>
      </c>
    </row>
    <row r="312" s="1" customFormat="1" ht="26.25" customHeight="1" spans="1:3">
      <c r="A312" s="12">
        <v>2101401</v>
      </c>
      <c r="B312" s="14" t="s">
        <v>237</v>
      </c>
      <c r="C312" s="11">
        <v>18</v>
      </c>
    </row>
    <row r="313" s="1" customFormat="1" ht="26.25" customHeight="1" spans="1:3">
      <c r="A313" s="12">
        <v>21015</v>
      </c>
      <c r="B313" s="13" t="s">
        <v>238</v>
      </c>
      <c r="C313" s="11">
        <f>SUM(C314:C318)</f>
        <v>1483.768033</v>
      </c>
    </row>
    <row r="314" s="1" customFormat="1" ht="26.25" customHeight="1" spans="1:3">
      <c r="A314" s="12">
        <v>2101501</v>
      </c>
      <c r="B314" s="14" t="s">
        <v>8</v>
      </c>
      <c r="C314" s="11">
        <v>533.768033</v>
      </c>
    </row>
    <row r="315" s="1" customFormat="1" ht="26.25" customHeight="1" spans="1:3">
      <c r="A315" s="12">
        <v>2101504</v>
      </c>
      <c r="B315" s="14" t="s">
        <v>31</v>
      </c>
      <c r="C315" s="11">
        <v>25</v>
      </c>
    </row>
    <row r="316" s="1" customFormat="1" ht="26.25" customHeight="1" spans="1:3">
      <c r="A316" s="12">
        <v>2101505</v>
      </c>
      <c r="B316" s="14" t="s">
        <v>239</v>
      </c>
      <c r="C316" s="11">
        <v>10</v>
      </c>
    </row>
    <row r="317" s="1" customFormat="1" ht="26.25" customHeight="1" spans="1:3">
      <c r="A317" s="12">
        <v>2101506</v>
      </c>
      <c r="B317" s="14" t="s">
        <v>240</v>
      </c>
      <c r="C317" s="11">
        <v>65</v>
      </c>
    </row>
    <row r="318" s="1" customFormat="1" ht="26.25" customHeight="1" spans="1:3">
      <c r="A318" s="12">
        <v>2101599</v>
      </c>
      <c r="B318" s="14" t="s">
        <v>241</v>
      </c>
      <c r="C318" s="11">
        <v>850</v>
      </c>
    </row>
    <row r="319" s="1" customFormat="1" ht="26.25" customHeight="1" spans="1:3">
      <c r="A319" s="9">
        <v>211</v>
      </c>
      <c r="B319" s="10" t="s">
        <v>242</v>
      </c>
      <c r="C319" s="11">
        <f>SUM(C320,C323,C325,C327,C329,C331,C333)</f>
        <v>6450.572779</v>
      </c>
    </row>
    <row r="320" s="1" customFormat="1" ht="26.25" customHeight="1" spans="1:3">
      <c r="A320" s="12">
        <v>21101</v>
      </c>
      <c r="B320" s="13" t="s">
        <v>243</v>
      </c>
      <c r="C320" s="11">
        <f>SUM(C321:C322)</f>
        <v>2060.402944</v>
      </c>
    </row>
    <row r="321" s="1" customFormat="1" ht="26.25" customHeight="1" spans="1:3">
      <c r="A321" s="12">
        <v>2110101</v>
      </c>
      <c r="B321" s="14" t="s">
        <v>8</v>
      </c>
      <c r="C321" s="11">
        <v>1284.902944</v>
      </c>
    </row>
    <row r="322" s="1" customFormat="1" ht="26.25" customHeight="1" spans="1:3">
      <c r="A322" s="12">
        <v>2110102</v>
      </c>
      <c r="B322" s="14" t="s">
        <v>15</v>
      </c>
      <c r="C322" s="11">
        <v>775.5</v>
      </c>
    </row>
    <row r="323" s="1" customFormat="1" ht="26.25" customHeight="1" spans="1:3">
      <c r="A323" s="12">
        <v>21102</v>
      </c>
      <c r="B323" s="13" t="s">
        <v>244</v>
      </c>
      <c r="C323" s="11">
        <f t="shared" ref="C323:C327" si="1">SUM(C324)</f>
        <v>2119.531149</v>
      </c>
    </row>
    <row r="324" s="1" customFormat="1" ht="26.25" customHeight="1" spans="1:3">
      <c r="A324" s="12">
        <v>2110299</v>
      </c>
      <c r="B324" s="14" t="s">
        <v>245</v>
      </c>
      <c r="C324" s="11">
        <v>2119.531149</v>
      </c>
    </row>
    <row r="325" s="1" customFormat="1" ht="26.25" customHeight="1" spans="1:3">
      <c r="A325" s="12">
        <v>21103</v>
      </c>
      <c r="B325" s="13" t="s">
        <v>246</v>
      </c>
      <c r="C325" s="11">
        <f t="shared" si="1"/>
        <v>800</v>
      </c>
    </row>
    <row r="326" s="1" customFormat="1" ht="26.25" customHeight="1" spans="1:3">
      <c r="A326" s="12">
        <v>2110302</v>
      </c>
      <c r="B326" s="14" t="s">
        <v>247</v>
      </c>
      <c r="C326" s="11">
        <v>800</v>
      </c>
    </row>
    <row r="327" s="1" customFormat="1" ht="26.25" customHeight="1" spans="1:3">
      <c r="A327" s="12">
        <v>21104</v>
      </c>
      <c r="B327" s="13" t="s">
        <v>248</v>
      </c>
      <c r="C327" s="11">
        <f t="shared" si="1"/>
        <v>40</v>
      </c>
    </row>
    <row r="328" s="1" customFormat="1" ht="26.25" customHeight="1" spans="1:3">
      <c r="A328" s="12">
        <v>2110406</v>
      </c>
      <c r="B328" s="14" t="s">
        <v>249</v>
      </c>
      <c r="C328" s="11">
        <v>40</v>
      </c>
    </row>
    <row r="329" s="1" customFormat="1" ht="26.25" customHeight="1" spans="1:3">
      <c r="A329" s="12">
        <v>21110</v>
      </c>
      <c r="B329" s="13" t="s">
        <v>250</v>
      </c>
      <c r="C329" s="11">
        <f>SUM(C330)</f>
        <v>242.670638</v>
      </c>
    </row>
    <row r="330" s="1" customFormat="1" ht="26.25" customHeight="1" spans="1:3">
      <c r="A330" s="12">
        <v>2111001</v>
      </c>
      <c r="B330" s="14" t="s">
        <v>250</v>
      </c>
      <c r="C330" s="11">
        <v>242.670638</v>
      </c>
    </row>
    <row r="331" s="1" customFormat="1" ht="26.25" customHeight="1" spans="1:3">
      <c r="A331" s="12">
        <v>21111</v>
      </c>
      <c r="B331" s="13" t="s">
        <v>251</v>
      </c>
      <c r="C331" s="11">
        <f>SUM(C332)</f>
        <v>25</v>
      </c>
    </row>
    <row r="332" s="1" customFormat="1" ht="26.25" customHeight="1" spans="1:3">
      <c r="A332" s="12">
        <v>2111101</v>
      </c>
      <c r="B332" s="14" t="s">
        <v>252</v>
      </c>
      <c r="C332" s="11">
        <v>25</v>
      </c>
    </row>
    <row r="333" s="1" customFormat="1" ht="26.25" customHeight="1" spans="1:3">
      <c r="A333" s="12">
        <v>21114</v>
      </c>
      <c r="B333" s="13" t="s">
        <v>253</v>
      </c>
      <c r="C333" s="11">
        <f>SUM(C334:C339)</f>
        <v>1162.968048</v>
      </c>
    </row>
    <row r="334" s="1" customFormat="1" ht="26.25" customHeight="1" spans="1:3">
      <c r="A334" s="12">
        <v>2111401</v>
      </c>
      <c r="B334" s="14" t="s">
        <v>8</v>
      </c>
      <c r="C334" s="11">
        <v>569.468048</v>
      </c>
    </row>
    <row r="335" s="1" customFormat="1" ht="26.25" customHeight="1" spans="1:3">
      <c r="A335" s="12">
        <v>2111402</v>
      </c>
      <c r="B335" s="14" t="s">
        <v>15</v>
      </c>
      <c r="C335" s="11">
        <v>109.5</v>
      </c>
    </row>
    <row r="336" s="1" customFormat="1" ht="26.25" customHeight="1" spans="1:3">
      <c r="A336" s="12">
        <v>2111403</v>
      </c>
      <c r="B336" s="14" t="s">
        <v>22</v>
      </c>
      <c r="C336" s="11">
        <v>37</v>
      </c>
    </row>
    <row r="337" s="1" customFormat="1" ht="26.25" customHeight="1" spans="1:3">
      <c r="A337" s="12">
        <v>2111407</v>
      </c>
      <c r="B337" s="14" t="s">
        <v>254</v>
      </c>
      <c r="C337" s="11">
        <v>10</v>
      </c>
    </row>
    <row r="338" s="1" customFormat="1" ht="26.25" customHeight="1" spans="1:3">
      <c r="A338" s="12">
        <v>2111408</v>
      </c>
      <c r="B338" s="14" t="s">
        <v>255</v>
      </c>
      <c r="C338" s="11">
        <v>15</v>
      </c>
    </row>
    <row r="339" s="1" customFormat="1" ht="26.25" customHeight="1" spans="1:3">
      <c r="A339" s="12">
        <v>2111499</v>
      </c>
      <c r="B339" s="14" t="s">
        <v>256</v>
      </c>
      <c r="C339" s="11">
        <v>422</v>
      </c>
    </row>
    <row r="340" s="1" customFormat="1" ht="26.25" customHeight="1" spans="1:3">
      <c r="A340" s="9">
        <v>212</v>
      </c>
      <c r="B340" s="10" t="s">
        <v>257</v>
      </c>
      <c r="C340" s="11">
        <f>SUM(C341,C346,C348,C350)</f>
        <v>34374.540525</v>
      </c>
    </row>
    <row r="341" s="1" customFormat="1" ht="26.25" customHeight="1" spans="1:3">
      <c r="A341" s="12">
        <v>21201</v>
      </c>
      <c r="B341" s="13" t="s">
        <v>258</v>
      </c>
      <c r="C341" s="11">
        <f>SUM(C342:C345)</f>
        <v>9857.487879</v>
      </c>
    </row>
    <row r="342" s="1" customFormat="1" ht="26.25" customHeight="1" spans="1:3">
      <c r="A342" s="12">
        <v>2120101</v>
      </c>
      <c r="B342" s="14" t="s">
        <v>8</v>
      </c>
      <c r="C342" s="11">
        <v>9270.498647</v>
      </c>
    </row>
    <row r="343" s="1" customFormat="1" ht="26.25" customHeight="1" spans="1:3">
      <c r="A343" s="12">
        <v>2120103</v>
      </c>
      <c r="B343" s="14" t="s">
        <v>22</v>
      </c>
      <c r="C343" s="11">
        <v>227.101301</v>
      </c>
    </row>
    <row r="344" s="1" customFormat="1" ht="26.25" customHeight="1" spans="1:3">
      <c r="A344" s="12">
        <v>2120106</v>
      </c>
      <c r="B344" s="14" t="s">
        <v>259</v>
      </c>
      <c r="C344" s="11">
        <v>357.256241</v>
      </c>
    </row>
    <row r="345" s="1" customFormat="1" ht="26.25" customHeight="1" spans="1:3">
      <c r="A345" s="12">
        <v>2120199</v>
      </c>
      <c r="B345" s="14" t="s">
        <v>260</v>
      </c>
      <c r="C345" s="11">
        <v>2.63169</v>
      </c>
    </row>
    <row r="346" s="1" customFormat="1" ht="26.25" customHeight="1" spans="1:3">
      <c r="A346" s="12">
        <v>21203</v>
      </c>
      <c r="B346" s="13" t="s">
        <v>261</v>
      </c>
      <c r="C346" s="11">
        <f t="shared" ref="C346:C350" si="2">SUM(C347)</f>
        <v>6914</v>
      </c>
    </row>
    <row r="347" s="1" customFormat="1" ht="26.25" customHeight="1" spans="1:3">
      <c r="A347" s="12">
        <v>2120399</v>
      </c>
      <c r="B347" s="14" t="s">
        <v>262</v>
      </c>
      <c r="C347" s="11">
        <v>6914</v>
      </c>
    </row>
    <row r="348" s="1" customFormat="1" ht="26.25" customHeight="1" spans="1:3">
      <c r="A348" s="12">
        <v>21205</v>
      </c>
      <c r="B348" s="13" t="s">
        <v>263</v>
      </c>
      <c r="C348" s="11">
        <f t="shared" si="2"/>
        <v>15069.524538</v>
      </c>
    </row>
    <row r="349" s="1" customFormat="1" ht="26.25" customHeight="1" spans="1:3">
      <c r="A349" s="12">
        <v>2120501</v>
      </c>
      <c r="B349" s="14" t="s">
        <v>263</v>
      </c>
      <c r="C349" s="11">
        <v>15069.524538</v>
      </c>
    </row>
    <row r="350" s="1" customFormat="1" ht="26.25" customHeight="1" spans="1:3">
      <c r="A350" s="12">
        <v>21299</v>
      </c>
      <c r="B350" s="13" t="s">
        <v>264</v>
      </c>
      <c r="C350" s="11">
        <f t="shared" si="2"/>
        <v>2533.528108</v>
      </c>
    </row>
    <row r="351" s="1" customFormat="1" ht="26.25" customHeight="1" spans="1:3">
      <c r="A351" s="12">
        <v>2129999</v>
      </c>
      <c r="B351" s="14" t="s">
        <v>264</v>
      </c>
      <c r="C351" s="11">
        <v>2533.528108</v>
      </c>
    </row>
    <row r="352" s="1" customFormat="1" ht="26.25" customHeight="1" spans="1:3">
      <c r="A352" s="9">
        <v>213</v>
      </c>
      <c r="B352" s="10" t="s">
        <v>265</v>
      </c>
      <c r="C352" s="11">
        <f>SUM(C353,C366,C374,C380,C382)</f>
        <v>10575.756246</v>
      </c>
    </row>
    <row r="353" s="1" customFormat="1" ht="26.25" customHeight="1" spans="1:3">
      <c r="A353" s="12">
        <v>21301</v>
      </c>
      <c r="B353" s="13" t="s">
        <v>266</v>
      </c>
      <c r="C353" s="11">
        <f>SUM(C354:C365)</f>
        <v>1900.323296</v>
      </c>
    </row>
    <row r="354" s="1" customFormat="1" ht="26.25" customHeight="1" spans="1:3">
      <c r="A354" s="12">
        <v>2130101</v>
      </c>
      <c r="B354" s="14" t="s">
        <v>8</v>
      </c>
      <c r="C354" s="11">
        <v>870.114896</v>
      </c>
    </row>
    <row r="355" s="1" customFormat="1" ht="26.25" customHeight="1" spans="1:3">
      <c r="A355" s="12">
        <v>2130102</v>
      </c>
      <c r="B355" s="14" t="s">
        <v>15</v>
      </c>
      <c r="C355" s="11">
        <v>240.9</v>
      </c>
    </row>
    <row r="356" s="1" customFormat="1" ht="26.25" customHeight="1" spans="1:3">
      <c r="A356" s="12">
        <v>2130104</v>
      </c>
      <c r="B356" s="14" t="s">
        <v>19</v>
      </c>
      <c r="C356" s="11">
        <v>635.3084</v>
      </c>
    </row>
    <row r="357" s="1" customFormat="1" ht="26.25" customHeight="1" spans="1:3">
      <c r="A357" s="12">
        <v>2130106</v>
      </c>
      <c r="B357" s="14" t="s">
        <v>267</v>
      </c>
      <c r="C357" s="11">
        <v>5</v>
      </c>
    </row>
    <row r="358" s="1" customFormat="1" ht="26.25" customHeight="1" spans="1:3">
      <c r="A358" s="12">
        <v>2130108</v>
      </c>
      <c r="B358" s="14" t="s">
        <v>268</v>
      </c>
      <c r="C358" s="11">
        <v>67</v>
      </c>
    </row>
    <row r="359" s="1" customFormat="1" ht="26.25" customHeight="1" spans="1:3">
      <c r="A359" s="12">
        <v>2130109</v>
      </c>
      <c r="B359" s="14" t="s">
        <v>269</v>
      </c>
      <c r="C359" s="11">
        <v>20</v>
      </c>
    </row>
    <row r="360" s="1" customFormat="1" ht="26.25" customHeight="1" spans="1:3">
      <c r="A360" s="12">
        <v>2130110</v>
      </c>
      <c r="B360" s="14" t="s">
        <v>270</v>
      </c>
      <c r="C360" s="11">
        <v>10</v>
      </c>
    </row>
    <row r="361" s="1" customFormat="1" ht="26.25" customHeight="1" spans="1:3">
      <c r="A361" s="12">
        <v>2130120</v>
      </c>
      <c r="B361" s="14" t="s">
        <v>271</v>
      </c>
      <c r="C361" s="11">
        <v>0</v>
      </c>
    </row>
    <row r="362" s="1" customFormat="1" ht="26.25" customHeight="1" spans="1:3">
      <c r="A362" s="12">
        <v>2130122</v>
      </c>
      <c r="B362" s="14" t="s">
        <v>272</v>
      </c>
      <c r="C362" s="11">
        <v>0</v>
      </c>
    </row>
    <row r="363" s="1" customFormat="1" ht="26.25" customHeight="1" spans="1:3">
      <c r="A363" s="12">
        <v>2130124</v>
      </c>
      <c r="B363" s="14" t="s">
        <v>273</v>
      </c>
      <c r="C363" s="11">
        <v>0</v>
      </c>
    </row>
    <row r="364" s="1" customFormat="1" ht="26.25" customHeight="1" spans="1:3">
      <c r="A364" s="12">
        <v>2130135</v>
      </c>
      <c r="B364" s="14" t="s">
        <v>274</v>
      </c>
      <c r="C364" s="11">
        <v>52</v>
      </c>
    </row>
    <row r="365" s="1" customFormat="1" ht="26.25" customHeight="1" spans="1:3">
      <c r="A365" s="12">
        <v>2130148</v>
      </c>
      <c r="B365" s="14" t="s">
        <v>275</v>
      </c>
      <c r="C365" s="11">
        <v>0</v>
      </c>
    </row>
    <row r="366" s="1" customFormat="1" ht="26.25" customHeight="1" spans="1:3">
      <c r="A366" s="12">
        <v>21302</v>
      </c>
      <c r="B366" s="13" t="s">
        <v>276</v>
      </c>
      <c r="C366" s="11">
        <f>SUM(C367:C373)</f>
        <v>4862.866522</v>
      </c>
    </row>
    <row r="367" s="1" customFormat="1" ht="26.25" customHeight="1" spans="1:3">
      <c r="A367" s="12">
        <v>2130201</v>
      </c>
      <c r="B367" s="14" t="s">
        <v>8</v>
      </c>
      <c r="C367" s="11">
        <v>410.698897</v>
      </c>
    </row>
    <row r="368" s="1" customFormat="1" ht="26.25" customHeight="1" spans="1:3">
      <c r="A368" s="12">
        <v>2130204</v>
      </c>
      <c r="B368" s="14" t="s">
        <v>277</v>
      </c>
      <c r="C368" s="11">
        <v>993.191794</v>
      </c>
    </row>
    <row r="369" s="1" customFormat="1" ht="26.25" customHeight="1" spans="1:3">
      <c r="A369" s="12">
        <v>2130211</v>
      </c>
      <c r="B369" s="14" t="s">
        <v>278</v>
      </c>
      <c r="C369" s="11">
        <v>2</v>
      </c>
    </row>
    <row r="370" s="1" customFormat="1" ht="26.25" customHeight="1" spans="1:3">
      <c r="A370" s="12">
        <v>2130212</v>
      </c>
      <c r="B370" s="14" t="s">
        <v>279</v>
      </c>
      <c r="C370" s="11">
        <v>75</v>
      </c>
    </row>
    <row r="371" s="1" customFormat="1" ht="26.25" customHeight="1" spans="1:3">
      <c r="A371" s="12">
        <v>2130213</v>
      </c>
      <c r="B371" s="14" t="s">
        <v>280</v>
      </c>
      <c r="C371" s="11">
        <v>623.975831</v>
      </c>
    </row>
    <row r="372" s="1" customFormat="1" ht="26.25" customHeight="1" spans="1:3">
      <c r="A372" s="12">
        <v>2130234</v>
      </c>
      <c r="B372" s="14" t="s">
        <v>281</v>
      </c>
      <c r="C372" s="11">
        <v>9</v>
      </c>
    </row>
    <row r="373" s="1" customFormat="1" ht="26.25" customHeight="1" spans="1:3">
      <c r="A373" s="12">
        <v>2130299</v>
      </c>
      <c r="B373" s="14" t="s">
        <v>282</v>
      </c>
      <c r="C373" s="11">
        <v>2749</v>
      </c>
    </row>
    <row r="374" s="1" customFormat="1" ht="26.25" customHeight="1" spans="1:3">
      <c r="A374" s="12">
        <v>21303</v>
      </c>
      <c r="B374" s="13" t="s">
        <v>283</v>
      </c>
      <c r="C374" s="11">
        <f>SUM(C375:C379)</f>
        <v>2562.566428</v>
      </c>
    </row>
    <row r="375" s="1" customFormat="1" ht="26.25" customHeight="1" spans="1:3">
      <c r="A375" s="12">
        <v>2130301</v>
      </c>
      <c r="B375" s="14" t="s">
        <v>8</v>
      </c>
      <c r="C375" s="11">
        <v>172.80326</v>
      </c>
    </row>
    <row r="376" s="1" customFormat="1" ht="26.25" customHeight="1" spans="1:3">
      <c r="A376" s="12">
        <v>2130306</v>
      </c>
      <c r="B376" s="14" t="s">
        <v>284</v>
      </c>
      <c r="C376" s="11">
        <v>440.242021</v>
      </c>
    </row>
    <row r="377" s="1" customFormat="1" ht="26.25" customHeight="1" spans="1:3">
      <c r="A377" s="12">
        <v>2130310</v>
      </c>
      <c r="B377" s="14" t="s">
        <v>285</v>
      </c>
      <c r="C377" s="11">
        <v>611.219262</v>
      </c>
    </row>
    <row r="378" s="1" customFormat="1" ht="26.25" customHeight="1" spans="1:3">
      <c r="A378" s="12">
        <v>2130311</v>
      </c>
      <c r="B378" s="14" t="s">
        <v>286</v>
      </c>
      <c r="C378" s="11">
        <v>382.71084</v>
      </c>
    </row>
    <row r="379" s="1" customFormat="1" ht="26.25" customHeight="1" spans="1:3">
      <c r="A379" s="12">
        <v>2130399</v>
      </c>
      <c r="B379" s="14" t="s">
        <v>287</v>
      </c>
      <c r="C379" s="11">
        <v>955.591045</v>
      </c>
    </row>
    <row r="380" s="1" customFormat="1" ht="26.25" customHeight="1" spans="1:3">
      <c r="A380" s="12">
        <v>21305</v>
      </c>
      <c r="B380" s="13" t="s">
        <v>288</v>
      </c>
      <c r="C380" s="11">
        <f>SUM(C381)</f>
        <v>1050</v>
      </c>
    </row>
    <row r="381" s="1" customFormat="1" ht="26.25" customHeight="1" spans="1:3">
      <c r="A381" s="12">
        <v>2130505</v>
      </c>
      <c r="B381" s="14" t="s">
        <v>289</v>
      </c>
      <c r="C381" s="11">
        <v>1050</v>
      </c>
    </row>
    <row r="382" s="1" customFormat="1" ht="26.25" customHeight="1" spans="1:3">
      <c r="A382" s="12">
        <v>21308</v>
      </c>
      <c r="B382" s="13" t="s">
        <v>290</v>
      </c>
      <c r="C382" s="11">
        <f>SUM(C383:C385)</f>
        <v>200</v>
      </c>
    </row>
    <row r="383" s="1" customFormat="1" ht="26.25" customHeight="1" spans="1:3">
      <c r="A383" s="12">
        <v>2130803</v>
      </c>
      <c r="B383" s="14" t="s">
        <v>291</v>
      </c>
      <c r="C383" s="11">
        <v>110</v>
      </c>
    </row>
    <row r="384" s="1" customFormat="1" ht="26.25" customHeight="1" spans="1:3">
      <c r="A384" s="12">
        <v>2130804</v>
      </c>
      <c r="B384" s="14" t="s">
        <v>292</v>
      </c>
      <c r="C384" s="11">
        <v>90</v>
      </c>
    </row>
    <row r="385" s="1" customFormat="1" ht="26.25" customHeight="1" spans="1:3">
      <c r="A385" s="12">
        <v>2130899</v>
      </c>
      <c r="B385" s="14" t="s">
        <v>293</v>
      </c>
      <c r="C385" s="11">
        <v>0</v>
      </c>
    </row>
    <row r="386" s="1" customFormat="1" ht="26.25" customHeight="1" spans="1:3">
      <c r="A386" s="9">
        <v>214</v>
      </c>
      <c r="B386" s="10" t="s">
        <v>294</v>
      </c>
      <c r="C386" s="11">
        <f>SUM(C387,C395,C397,C400)</f>
        <v>31543.141544</v>
      </c>
    </row>
    <row r="387" s="1" customFormat="1" ht="26.25" customHeight="1" spans="1:3">
      <c r="A387" s="12">
        <v>21401</v>
      </c>
      <c r="B387" s="13" t="s">
        <v>295</v>
      </c>
      <c r="C387" s="11">
        <f>SUM(C388:C394)</f>
        <v>8342.695384</v>
      </c>
    </row>
    <row r="388" s="1" customFormat="1" ht="26.25" customHeight="1" spans="1:3">
      <c r="A388" s="12">
        <v>2140101</v>
      </c>
      <c r="B388" s="14" t="s">
        <v>8</v>
      </c>
      <c r="C388" s="11">
        <v>617.772118</v>
      </c>
    </row>
    <row r="389" s="1" customFormat="1" ht="26.25" customHeight="1" spans="1:3">
      <c r="A389" s="12">
        <v>2140102</v>
      </c>
      <c r="B389" s="14" t="s">
        <v>15</v>
      </c>
      <c r="C389" s="11">
        <v>1502</v>
      </c>
    </row>
    <row r="390" s="1" customFormat="1" ht="26.25" customHeight="1" spans="1:3">
      <c r="A390" s="12">
        <v>2140104</v>
      </c>
      <c r="B390" s="14" t="s">
        <v>296</v>
      </c>
      <c r="C390" s="11">
        <v>500</v>
      </c>
    </row>
    <row r="391" s="1" customFormat="1" ht="26.25" customHeight="1" spans="1:3">
      <c r="A391" s="12">
        <v>2140106</v>
      </c>
      <c r="B391" s="14" t="s">
        <v>297</v>
      </c>
      <c r="C391" s="11">
        <v>2432.830576</v>
      </c>
    </row>
    <row r="392" s="1" customFormat="1" ht="26.25" customHeight="1" spans="1:3">
      <c r="A392" s="12">
        <v>2140112</v>
      </c>
      <c r="B392" s="14" t="s">
        <v>298</v>
      </c>
      <c r="C392" s="11">
        <v>2810.053261</v>
      </c>
    </row>
    <row r="393" s="1" customFormat="1" ht="26.25" customHeight="1" spans="1:3">
      <c r="A393" s="12">
        <v>2140131</v>
      </c>
      <c r="B393" s="14" t="s">
        <v>299</v>
      </c>
      <c r="C393" s="11">
        <v>324.039429</v>
      </c>
    </row>
    <row r="394" s="1" customFormat="1" ht="26.25" customHeight="1" spans="1:3">
      <c r="A394" s="12">
        <v>2140199</v>
      </c>
      <c r="B394" s="14" t="s">
        <v>300</v>
      </c>
      <c r="C394" s="11">
        <v>156</v>
      </c>
    </row>
    <row r="395" s="1" customFormat="1" ht="26.25" customHeight="1" spans="1:3">
      <c r="A395" s="12">
        <v>21402</v>
      </c>
      <c r="B395" s="13" t="s">
        <v>301</v>
      </c>
      <c r="C395" s="11">
        <f>SUM(C396)</f>
        <v>200</v>
      </c>
    </row>
    <row r="396" s="1" customFormat="1" ht="26.25" customHeight="1" spans="1:3">
      <c r="A396" s="12">
        <v>2140202</v>
      </c>
      <c r="B396" s="14" t="s">
        <v>15</v>
      </c>
      <c r="C396" s="11">
        <v>200</v>
      </c>
    </row>
    <row r="397" s="1" customFormat="1" ht="26.25" customHeight="1" spans="1:3">
      <c r="A397" s="12">
        <v>21405</v>
      </c>
      <c r="B397" s="13" t="s">
        <v>302</v>
      </c>
      <c r="C397" s="11">
        <f>SUM(C398:C399)</f>
        <v>125.44616</v>
      </c>
    </row>
    <row r="398" s="1" customFormat="1" ht="26.25" customHeight="1" spans="1:3">
      <c r="A398" s="12">
        <v>2140501</v>
      </c>
      <c r="B398" s="14" t="s">
        <v>8</v>
      </c>
      <c r="C398" s="11">
        <v>30</v>
      </c>
    </row>
    <row r="399" s="1" customFormat="1" ht="26.25" customHeight="1" spans="1:3">
      <c r="A399" s="12">
        <v>2140505</v>
      </c>
      <c r="B399" s="14" t="s">
        <v>303</v>
      </c>
      <c r="C399" s="11">
        <v>95.44616</v>
      </c>
    </row>
    <row r="400" s="1" customFormat="1" ht="26.25" customHeight="1" spans="1:3">
      <c r="A400" s="12">
        <v>21499</v>
      </c>
      <c r="B400" s="13" t="s">
        <v>304</v>
      </c>
      <c r="C400" s="11">
        <f>SUM(C401)</f>
        <v>22875</v>
      </c>
    </row>
    <row r="401" s="1" customFormat="1" ht="26.25" customHeight="1" spans="1:3">
      <c r="A401" s="12">
        <v>2149901</v>
      </c>
      <c r="B401" s="14" t="s">
        <v>305</v>
      </c>
      <c r="C401" s="11">
        <v>22875</v>
      </c>
    </row>
    <row r="402" s="1" customFormat="1" ht="26.25" customHeight="1" spans="1:3">
      <c r="A402" s="9">
        <v>215</v>
      </c>
      <c r="B402" s="10" t="s">
        <v>306</v>
      </c>
      <c r="C402" s="11">
        <f>SUM(C403,C405,C408)</f>
        <v>990.949235</v>
      </c>
    </row>
    <row r="403" s="1" customFormat="1" ht="26.25" customHeight="1" spans="1:3">
      <c r="A403" s="12">
        <v>21505</v>
      </c>
      <c r="B403" s="13" t="s">
        <v>307</v>
      </c>
      <c r="C403" s="11">
        <f>SUM(C404)</f>
        <v>60</v>
      </c>
    </row>
    <row r="404" s="1" customFormat="1" ht="26.25" customHeight="1" spans="1:3">
      <c r="A404" s="12">
        <v>2150517</v>
      </c>
      <c r="B404" s="14" t="s">
        <v>308</v>
      </c>
      <c r="C404" s="11">
        <v>60</v>
      </c>
    </row>
    <row r="405" s="1" customFormat="1" ht="26.25" customHeight="1" spans="1:3">
      <c r="A405" s="12">
        <v>21507</v>
      </c>
      <c r="B405" s="13" t="s">
        <v>309</v>
      </c>
      <c r="C405" s="11">
        <f>SUM(C406:C407)</f>
        <v>343.777087</v>
      </c>
    </row>
    <row r="406" s="1" customFormat="1" ht="26.25" customHeight="1" spans="1:3">
      <c r="A406" s="12">
        <v>2150701</v>
      </c>
      <c r="B406" s="14" t="s">
        <v>8</v>
      </c>
      <c r="C406" s="11">
        <v>228.777087</v>
      </c>
    </row>
    <row r="407" s="1" customFormat="1" ht="26.25" customHeight="1" spans="1:3">
      <c r="A407" s="12">
        <v>2150702</v>
      </c>
      <c r="B407" s="14" t="s">
        <v>15</v>
      </c>
      <c r="C407" s="11">
        <v>115</v>
      </c>
    </row>
    <row r="408" s="1" customFormat="1" ht="26.25" customHeight="1" spans="1:3">
      <c r="A408" s="12">
        <v>21508</v>
      </c>
      <c r="B408" s="13" t="s">
        <v>310</v>
      </c>
      <c r="C408" s="11">
        <f>SUM(C409:C410)</f>
        <v>587.172148</v>
      </c>
    </row>
    <row r="409" s="1" customFormat="1" ht="26.25" customHeight="1" spans="1:3">
      <c r="A409" s="12">
        <v>2150801</v>
      </c>
      <c r="B409" s="14" t="s">
        <v>8</v>
      </c>
      <c r="C409" s="11">
        <v>497.172148</v>
      </c>
    </row>
    <row r="410" s="1" customFormat="1" ht="26.25" customHeight="1" spans="1:3">
      <c r="A410" s="12">
        <v>2150802</v>
      </c>
      <c r="B410" s="14" t="s">
        <v>15</v>
      </c>
      <c r="C410" s="11">
        <v>90</v>
      </c>
    </row>
    <row r="411" s="1" customFormat="1" ht="26.25" customHeight="1" spans="1:3">
      <c r="A411" s="9">
        <v>216</v>
      </c>
      <c r="B411" s="10" t="s">
        <v>311</v>
      </c>
      <c r="C411" s="11">
        <f>SUM(C412)</f>
        <v>264.020188</v>
      </c>
    </row>
    <row r="412" s="1" customFormat="1" ht="26.25" customHeight="1" spans="1:3">
      <c r="A412" s="12">
        <v>21602</v>
      </c>
      <c r="B412" s="13" t="s">
        <v>312</v>
      </c>
      <c r="C412" s="11">
        <f>SUM(C413:C414)</f>
        <v>264.020188</v>
      </c>
    </row>
    <row r="413" s="1" customFormat="1" ht="26.25" customHeight="1" spans="1:3">
      <c r="A413" s="12">
        <v>2160201</v>
      </c>
      <c r="B413" s="14" t="s">
        <v>8</v>
      </c>
      <c r="C413" s="11">
        <v>200.020188</v>
      </c>
    </row>
    <row r="414" s="1" customFormat="1" ht="26.25" customHeight="1" spans="1:3">
      <c r="A414" s="12">
        <v>2160299</v>
      </c>
      <c r="B414" s="14" t="s">
        <v>313</v>
      </c>
      <c r="C414" s="11">
        <v>64</v>
      </c>
    </row>
    <row r="415" s="1" customFormat="1" ht="26.25" customHeight="1" spans="1:3">
      <c r="A415" s="9">
        <v>217</v>
      </c>
      <c r="B415" s="10" t="s">
        <v>314</v>
      </c>
      <c r="C415" s="11">
        <f>SUM(C416,C418)</f>
        <v>80</v>
      </c>
    </row>
    <row r="416" s="1" customFormat="1" ht="26.25" customHeight="1" spans="1:3">
      <c r="A416" s="12">
        <v>21702</v>
      </c>
      <c r="B416" s="13" t="s">
        <v>315</v>
      </c>
      <c r="C416" s="11">
        <f>SUM(C417)</f>
        <v>80</v>
      </c>
    </row>
    <row r="417" s="1" customFormat="1" ht="26.25" customHeight="1" spans="1:3">
      <c r="A417" s="12">
        <v>2170202</v>
      </c>
      <c r="B417" s="14" t="s">
        <v>316</v>
      </c>
      <c r="C417" s="11">
        <v>80</v>
      </c>
    </row>
    <row r="418" s="1" customFormat="1" ht="26.25" customHeight="1" spans="1:3">
      <c r="A418" s="12">
        <v>21703</v>
      </c>
      <c r="B418" s="13" t="s">
        <v>317</v>
      </c>
      <c r="C418" s="11">
        <f>SUM(C419)</f>
        <v>0</v>
      </c>
    </row>
    <row r="419" s="1" customFormat="1" ht="26.25" customHeight="1" spans="1:3">
      <c r="A419" s="12">
        <v>2170399</v>
      </c>
      <c r="B419" s="14" t="s">
        <v>318</v>
      </c>
      <c r="C419" s="11">
        <v>0</v>
      </c>
    </row>
    <row r="420" s="1" customFormat="1" ht="26.25" customHeight="1" spans="1:3">
      <c r="A420" s="9">
        <v>220</v>
      </c>
      <c r="B420" s="10" t="s">
        <v>319</v>
      </c>
      <c r="C420" s="11">
        <f>SUM(C421,C428)</f>
        <v>4342.182976</v>
      </c>
    </row>
    <row r="421" s="1" customFormat="1" ht="26.25" customHeight="1" spans="1:3">
      <c r="A421" s="12">
        <v>22001</v>
      </c>
      <c r="B421" s="13" t="s">
        <v>320</v>
      </c>
      <c r="C421" s="11">
        <f>SUM(C422:C427)</f>
        <v>3933.923532</v>
      </c>
    </row>
    <row r="422" s="1" customFormat="1" ht="26.25" customHeight="1" spans="1:3">
      <c r="A422" s="12">
        <v>2200101</v>
      </c>
      <c r="B422" s="14" t="s">
        <v>8</v>
      </c>
      <c r="C422" s="11">
        <v>1410.601289</v>
      </c>
    </row>
    <row r="423" s="1" customFormat="1" ht="26.25" customHeight="1" spans="1:3">
      <c r="A423" s="12">
        <v>2200103</v>
      </c>
      <c r="B423" s="14" t="s">
        <v>22</v>
      </c>
      <c r="C423" s="11">
        <v>1756.745983</v>
      </c>
    </row>
    <row r="424" s="1" customFormat="1" ht="26.25" customHeight="1" spans="1:3">
      <c r="A424" s="12">
        <v>2200104</v>
      </c>
      <c r="B424" s="14" t="s">
        <v>321</v>
      </c>
      <c r="C424" s="11">
        <v>14.4</v>
      </c>
    </row>
    <row r="425" s="1" customFormat="1" ht="26.25" customHeight="1" spans="1:3">
      <c r="A425" s="12">
        <v>2200106</v>
      </c>
      <c r="B425" s="14" t="s">
        <v>322</v>
      </c>
      <c r="C425" s="11">
        <v>200</v>
      </c>
    </row>
    <row r="426" s="1" customFormat="1" ht="26.25" customHeight="1" spans="1:3">
      <c r="A426" s="12">
        <v>2200114</v>
      </c>
      <c r="B426" s="14" t="s">
        <v>323</v>
      </c>
      <c r="C426" s="11">
        <v>245</v>
      </c>
    </row>
    <row r="427" s="1" customFormat="1" ht="26.25" customHeight="1" spans="1:3">
      <c r="A427" s="12">
        <v>2200199</v>
      </c>
      <c r="B427" s="14" t="s">
        <v>324</v>
      </c>
      <c r="C427" s="11">
        <v>307.17626</v>
      </c>
    </row>
    <row r="428" s="1" customFormat="1" ht="26.25" customHeight="1" spans="1:3">
      <c r="A428" s="12">
        <v>22005</v>
      </c>
      <c r="B428" s="13" t="s">
        <v>325</v>
      </c>
      <c r="C428" s="11">
        <f>SUM(C429)</f>
        <v>408.259444</v>
      </c>
    </row>
    <row r="429" s="1" customFormat="1" ht="26.25" customHeight="1" spans="1:3">
      <c r="A429" s="12">
        <v>2200599</v>
      </c>
      <c r="B429" s="14" t="s">
        <v>326</v>
      </c>
      <c r="C429" s="11">
        <v>408.259444</v>
      </c>
    </row>
    <row r="430" s="1" customFormat="1" ht="26.25" customHeight="1" spans="1:3">
      <c r="A430" s="9">
        <v>221</v>
      </c>
      <c r="B430" s="10" t="s">
        <v>327</v>
      </c>
      <c r="C430" s="11">
        <f>SUM(C431,C433)</f>
        <v>11674.471241</v>
      </c>
    </row>
    <row r="431" s="1" customFormat="1" ht="26.25" customHeight="1" spans="1:3">
      <c r="A431" s="12">
        <v>22102</v>
      </c>
      <c r="B431" s="13" t="s">
        <v>328</v>
      </c>
      <c r="C431" s="11">
        <f>SUM(C432)</f>
        <v>10580.776321</v>
      </c>
    </row>
    <row r="432" s="1" customFormat="1" ht="26.25" customHeight="1" spans="1:3">
      <c r="A432" s="12">
        <v>2210201</v>
      </c>
      <c r="B432" s="14" t="s">
        <v>329</v>
      </c>
      <c r="C432" s="11">
        <v>10580.776321</v>
      </c>
    </row>
    <row r="433" s="1" customFormat="1" ht="26.25" customHeight="1" spans="1:3">
      <c r="A433" s="12">
        <v>22103</v>
      </c>
      <c r="B433" s="13" t="s">
        <v>330</v>
      </c>
      <c r="C433" s="11">
        <f>SUM(C434:C435)</f>
        <v>1093.69492</v>
      </c>
    </row>
    <row r="434" s="1" customFormat="1" ht="26.25" customHeight="1" spans="1:3">
      <c r="A434" s="12">
        <v>2210302</v>
      </c>
      <c r="B434" s="14" t="s">
        <v>331</v>
      </c>
      <c r="C434" s="11">
        <v>870.488034</v>
      </c>
    </row>
    <row r="435" s="1" customFormat="1" ht="26.25" customHeight="1" spans="1:3">
      <c r="A435" s="12">
        <v>2210399</v>
      </c>
      <c r="B435" s="14" t="s">
        <v>332</v>
      </c>
      <c r="C435" s="11">
        <v>223.206886</v>
      </c>
    </row>
    <row r="436" s="1" customFormat="1" ht="26.25" customHeight="1" spans="1:3">
      <c r="A436" s="9">
        <v>222</v>
      </c>
      <c r="B436" s="10" t="s">
        <v>333</v>
      </c>
      <c r="C436" s="11">
        <f>SUM(C437)</f>
        <v>847.3196</v>
      </c>
    </row>
    <row r="437" s="1" customFormat="1" ht="26.25" customHeight="1" spans="1:3">
      <c r="A437" s="12">
        <v>22201</v>
      </c>
      <c r="B437" s="13" t="s">
        <v>334</v>
      </c>
      <c r="C437" s="11">
        <f>SUM(C438:C439)</f>
        <v>847.3196</v>
      </c>
    </row>
    <row r="438" s="1" customFormat="1" ht="26.25" customHeight="1" spans="1:3">
      <c r="A438" s="12">
        <v>2220101</v>
      </c>
      <c r="B438" s="14" t="s">
        <v>8</v>
      </c>
      <c r="C438" s="11">
        <v>47.3196</v>
      </c>
    </row>
    <row r="439" s="1" customFormat="1" ht="26.25" customHeight="1" spans="1:3">
      <c r="A439" s="12">
        <v>2220115</v>
      </c>
      <c r="B439" s="14" t="s">
        <v>335</v>
      </c>
      <c r="C439" s="11">
        <v>800</v>
      </c>
    </row>
    <row r="440" s="1" customFormat="1" ht="26.25" customHeight="1" spans="1:3">
      <c r="A440" s="9">
        <v>224</v>
      </c>
      <c r="B440" s="10" t="s">
        <v>336</v>
      </c>
      <c r="C440" s="11">
        <f>SUM(C441,C445,C448)</f>
        <v>4935.868418</v>
      </c>
    </row>
    <row r="441" s="1" customFormat="1" ht="26.25" customHeight="1" spans="1:3">
      <c r="A441" s="12">
        <v>22401</v>
      </c>
      <c r="B441" s="13" t="s">
        <v>337</v>
      </c>
      <c r="C441" s="11">
        <f>SUM(C442:C444)</f>
        <v>3143.868418</v>
      </c>
    </row>
    <row r="442" s="1" customFormat="1" ht="26.25" customHeight="1" spans="1:3">
      <c r="A442" s="12">
        <v>2240101</v>
      </c>
      <c r="B442" s="14" t="s">
        <v>8</v>
      </c>
      <c r="C442" s="11">
        <v>1618.868418</v>
      </c>
    </row>
    <row r="443" s="1" customFormat="1" ht="26.25" customHeight="1" spans="1:3">
      <c r="A443" s="12">
        <v>2240102</v>
      </c>
      <c r="B443" s="14" t="s">
        <v>15</v>
      </c>
      <c r="C443" s="11">
        <v>1325</v>
      </c>
    </row>
    <row r="444" s="1" customFormat="1" ht="26.25" customHeight="1" spans="1:3">
      <c r="A444" s="12">
        <v>2240199</v>
      </c>
      <c r="B444" s="14" t="s">
        <v>338</v>
      </c>
      <c r="C444" s="11">
        <v>200</v>
      </c>
    </row>
    <row r="445" s="1" customFormat="1" ht="26.25" customHeight="1" spans="1:3">
      <c r="A445" s="12">
        <v>22402</v>
      </c>
      <c r="B445" s="13" t="s">
        <v>339</v>
      </c>
      <c r="C445" s="11">
        <f>SUM(C446:C447)</f>
        <v>1773</v>
      </c>
    </row>
    <row r="446" s="1" customFormat="1" ht="26.25" customHeight="1" spans="1:3">
      <c r="A446" s="12">
        <v>2240201</v>
      </c>
      <c r="B446" s="14" t="s">
        <v>8</v>
      </c>
      <c r="C446" s="11">
        <v>1654</v>
      </c>
    </row>
    <row r="447" s="1" customFormat="1" ht="26.25" customHeight="1" spans="1:3">
      <c r="A447" s="12">
        <v>2240204</v>
      </c>
      <c r="B447" s="14" t="s">
        <v>340</v>
      </c>
      <c r="C447" s="11">
        <v>119</v>
      </c>
    </row>
    <row r="448" s="1" customFormat="1" ht="26.25" customHeight="1" spans="1:3">
      <c r="A448" s="12">
        <v>22405</v>
      </c>
      <c r="B448" s="13" t="s">
        <v>341</v>
      </c>
      <c r="C448" s="11">
        <f>SUM(C449:C450)</f>
        <v>19</v>
      </c>
    </row>
    <row r="449" s="1" customFormat="1" ht="26.25" customHeight="1" spans="1:3">
      <c r="A449" s="12">
        <v>2240504</v>
      </c>
      <c r="B449" s="14" t="s">
        <v>342</v>
      </c>
      <c r="C449" s="11">
        <v>14</v>
      </c>
    </row>
    <row r="450" s="1" customFormat="1" ht="26.25" customHeight="1" spans="1:3">
      <c r="A450" s="12">
        <v>2240506</v>
      </c>
      <c r="B450" s="14" t="s">
        <v>343</v>
      </c>
      <c r="C450" s="11">
        <v>5</v>
      </c>
    </row>
    <row r="451" s="1" customFormat="1" ht="26.25" customHeight="1" spans="1:3">
      <c r="A451" s="9">
        <v>229</v>
      </c>
      <c r="B451" s="10" t="s">
        <v>344</v>
      </c>
      <c r="C451" s="11">
        <f t="shared" ref="C451:C455" si="3">SUM(C452)</f>
        <v>51414.044654</v>
      </c>
    </row>
    <row r="452" s="1" customFormat="1" ht="26.25" customHeight="1" spans="1:3">
      <c r="A452" s="12">
        <v>22999</v>
      </c>
      <c r="B452" s="13" t="s">
        <v>344</v>
      </c>
      <c r="C452" s="11">
        <f t="shared" si="3"/>
        <v>51414.044654</v>
      </c>
    </row>
    <row r="453" s="1" customFormat="1" ht="26.25" customHeight="1" spans="1:3">
      <c r="A453" s="12">
        <v>2299999</v>
      </c>
      <c r="B453" s="14" t="s">
        <v>344</v>
      </c>
      <c r="C453" s="11">
        <v>51414.044654</v>
      </c>
    </row>
    <row r="454" s="1" customFormat="1" ht="26.25" customHeight="1" spans="1:3">
      <c r="A454" s="9">
        <v>232</v>
      </c>
      <c r="B454" s="10" t="s">
        <v>345</v>
      </c>
      <c r="C454" s="11">
        <f t="shared" si="3"/>
        <v>39500</v>
      </c>
    </row>
    <row r="455" s="1" customFormat="1" ht="26.25" customHeight="1" spans="1:3">
      <c r="A455" s="12">
        <v>23203</v>
      </c>
      <c r="B455" s="13" t="s">
        <v>346</v>
      </c>
      <c r="C455" s="11">
        <f t="shared" si="3"/>
        <v>39500</v>
      </c>
    </row>
    <row r="456" s="1" customFormat="1" ht="26.25" customHeight="1" spans="1:3">
      <c r="A456" s="12">
        <v>2320301</v>
      </c>
      <c r="B456" s="14" t="s">
        <v>347</v>
      </c>
      <c r="C456" s="11">
        <v>39500</v>
      </c>
    </row>
    <row r="457" s="1" customFormat="1" ht="26.25" customHeight="1" spans="1:3">
      <c r="A457" s="9">
        <v>233</v>
      </c>
      <c r="B457" s="10" t="s">
        <v>348</v>
      </c>
      <c r="C457" s="11">
        <f>SUM(C458)</f>
        <v>500</v>
      </c>
    </row>
    <row r="458" s="1" customFormat="1" ht="26.25" customHeight="1" spans="1:3">
      <c r="A458" s="12">
        <v>23303</v>
      </c>
      <c r="B458" s="13" t="s">
        <v>349</v>
      </c>
      <c r="C458" s="11">
        <f>SUM(C459)</f>
        <v>500</v>
      </c>
    </row>
    <row r="459" s="1" customFormat="1" ht="26.25" customHeight="1" spans="1:3">
      <c r="A459" s="12">
        <v>2330301</v>
      </c>
      <c r="B459" s="14" t="s">
        <v>349</v>
      </c>
      <c r="C459" s="11">
        <v>500</v>
      </c>
    </row>
    <row r="460" s="1" customFormat="1" ht="26.25" customHeight="1" spans="1:3">
      <c r="A460" s="15" t="s">
        <v>350</v>
      </c>
      <c r="B460" s="15"/>
      <c r="C460" s="11">
        <f>SUM(C6,C119,C122,C147,C170,C187,C212,C277,C319,C340,C352,C386,C402,C411,C415,C420,C430,C436,C440,C451,C454,C457)</f>
        <v>497295</v>
      </c>
    </row>
  </sheetData>
  <mergeCells count="6">
    <mergeCell ref="A1:C1"/>
    <mergeCell ref="A2:C2"/>
    <mergeCell ref="A460:B460"/>
    <mergeCell ref="A4:A5"/>
    <mergeCell ref="B4:B5"/>
    <mergeCell ref="C4:C5"/>
  </mergeCells>
  <pageMargins left="0.7" right="0.7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段段段</cp:lastModifiedBy>
  <dcterms:created xsi:type="dcterms:W3CDTF">2023-05-12T11:15:00Z</dcterms:created>
  <dcterms:modified xsi:type="dcterms:W3CDTF">2025-10-09T03:45:43Z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